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tabRatio="886" activeTab="5"/>
  </bookViews>
  <sheets>
    <sheet name="250 LİSTE-LIST" sheetId="1" r:id="rId1"/>
    <sheet name="250 SEKTÖREL-SECTORAL" sheetId="2" r:id="rId2"/>
    <sheet name="ANA TABLO-MAIN TABLE" sheetId="3" r:id="rId3"/>
    <sheet name="KATMA DEĞER-ADDED VALUE" sheetId="4" r:id="rId4"/>
    <sheet name="KARLILIK-PROFITABILITY" sheetId="5" r:id="rId5"/>
    <sheet name="15 YIL. TABLO-TABLE OF 15 YEARS" sheetId="6" r:id="rId6"/>
  </sheets>
  <definedNames/>
  <calcPr fullCalcOnLoad="1"/>
</workbook>
</file>

<file path=xl/sharedStrings.xml><?xml version="1.0" encoding="utf-8"?>
<sst xmlns="http://schemas.openxmlformats.org/spreadsheetml/2006/main" count="1898" uniqueCount="389">
  <si>
    <r>
      <t xml:space="preserve">ÇİMENTO TOPRAK ÜR VE MADENCİLİK
</t>
    </r>
    <r>
      <rPr>
        <i/>
        <sz val="9"/>
        <color indexed="10"/>
        <rFont val="Arial"/>
        <family val="0"/>
      </rPr>
      <t>CEMENT SOİL PRODUCTS AND MİNNİNG</t>
    </r>
  </si>
  <si>
    <r>
      <t xml:space="preserve">DERİ KÜRK VE AYAKKABI
</t>
    </r>
    <r>
      <rPr>
        <i/>
        <sz val="9"/>
        <color indexed="10"/>
        <rFont val="Arial"/>
        <family val="0"/>
      </rPr>
      <t>LEATHER FUR AND SHOES</t>
    </r>
  </si>
  <si>
    <r>
      <t xml:space="preserve">ENERJİ-ELEKTRİK-ELEKTRONİK
</t>
    </r>
    <r>
      <rPr>
        <i/>
        <sz val="9"/>
        <color indexed="10"/>
        <rFont val="Arial"/>
        <family val="0"/>
      </rPr>
      <t>ENERGY ELECTRİC AND ELECTRONİC</t>
    </r>
  </si>
  <si>
    <r>
      <t xml:space="preserve">GIDA-TARIM-HAYVANCILIK
</t>
    </r>
    <r>
      <rPr>
        <i/>
        <sz val="9"/>
        <color indexed="10"/>
        <rFont val="Arial"/>
        <family val="0"/>
      </rPr>
      <t>FOOD AGRİCULTURE AND ANİMAL HUSBANDRY</t>
    </r>
  </si>
  <si>
    <r>
      <t xml:space="preserve">İNŞAAT
</t>
    </r>
    <r>
      <rPr>
        <i/>
        <sz val="9"/>
        <color indexed="10"/>
        <rFont val="Arial"/>
        <family val="0"/>
      </rPr>
      <t>CONSTRUCTİON</t>
    </r>
  </si>
  <si>
    <r>
      <t xml:space="preserve">KİMYA
</t>
    </r>
    <r>
      <rPr>
        <i/>
        <sz val="9"/>
        <color indexed="10"/>
        <rFont val="Arial"/>
        <family val="0"/>
      </rPr>
      <t>CHEMİCAL</t>
    </r>
  </si>
  <si>
    <r>
      <t xml:space="preserve">MAKİNA-METAL
</t>
    </r>
    <r>
      <rPr>
        <i/>
        <sz val="9"/>
        <color indexed="10"/>
        <rFont val="Arial"/>
        <family val="0"/>
      </rPr>
      <t>MACHİNERY AND METALS</t>
    </r>
  </si>
  <si>
    <r>
      <t xml:space="preserve">MUHTELİF
</t>
    </r>
    <r>
      <rPr>
        <i/>
        <sz val="9"/>
        <color indexed="10"/>
        <rFont val="Arial"/>
        <family val="0"/>
      </rPr>
      <t>VARİOUS</t>
    </r>
  </si>
  <si>
    <r>
      <t xml:space="preserve">NAKLİYE ULAŞTIRMA
</t>
    </r>
    <r>
      <rPr>
        <i/>
        <sz val="9"/>
        <color indexed="10"/>
        <rFont val="Arial"/>
        <family val="0"/>
      </rPr>
      <t>SHİPPİNG AND TRANSPORT</t>
    </r>
  </si>
  <si>
    <r>
      <t xml:space="preserve">OTOMOTİV ANA VE YAN SAN.
</t>
    </r>
    <r>
      <rPr>
        <i/>
        <sz val="9"/>
        <color indexed="10"/>
        <rFont val="Arial"/>
        <family val="0"/>
      </rPr>
      <t>AUTOMOTİVE PRİMARY AND SPARE PARTS</t>
    </r>
  </si>
  <si>
    <r>
      <t xml:space="preserve">PLASTİK KAUÇUK SÜNGER
</t>
    </r>
    <r>
      <rPr>
        <i/>
        <sz val="9"/>
        <color indexed="10"/>
        <rFont val="Arial"/>
        <family val="0"/>
      </rPr>
      <t>PLASTİC AND FOAM RUBBER</t>
    </r>
  </si>
  <si>
    <r>
      <t xml:space="preserve">TEKSTİL-KONFEKSİYON
</t>
    </r>
    <r>
      <rPr>
        <i/>
        <sz val="9"/>
        <color indexed="10"/>
        <rFont val="Arial"/>
        <family val="0"/>
      </rPr>
      <t>TEXTİLE AND READY-TO-WEAR GARMENT</t>
    </r>
  </si>
  <si>
    <r>
      <t xml:space="preserve">TURİZM
</t>
    </r>
    <r>
      <rPr>
        <i/>
        <sz val="9"/>
        <color indexed="10"/>
        <rFont val="Arial"/>
        <family val="0"/>
      </rPr>
      <t>TOURİSM</t>
    </r>
  </si>
  <si>
    <r>
      <t xml:space="preserve">TOPLAM / </t>
    </r>
    <r>
      <rPr>
        <b/>
        <i/>
        <sz val="10"/>
        <color indexed="9"/>
        <rFont val="Arial"/>
        <family val="2"/>
      </rPr>
      <t>TOTAL</t>
    </r>
  </si>
  <si>
    <t>TARFAŞ TARIMSAL FAALİYETLER ÜRETİM SAN. VE TİC. A.Ş.</t>
  </si>
  <si>
    <t>SERRA SÜNGER KİMYA SAN. TİC. LTD. ŞTİ.</t>
  </si>
  <si>
    <t>ÇİMTAŞ ÇELİK İMALAT, MONTAJ VE TESİSAT A.Ş.</t>
  </si>
  <si>
    <t xml:space="preserve">GEMPORT GEMLİK LİMANVE DEPOLAMA İŞLETMELERİ A.Ş.                        </t>
  </si>
  <si>
    <t>KİMYA
CHEMICAL</t>
  </si>
  <si>
    <t>MAKİNA VE METAL
MACHINERY AND METALS</t>
  </si>
  <si>
    <t>MUHTELİF
VARIOUS</t>
  </si>
  <si>
    <t>NAKLİYE VE ULAŞTIRMA
SHIPPING AND TRANSPORT</t>
  </si>
  <si>
    <t>OTOMOTİV ANA VE YAN SANAYİİ
AUTOMOTIVE PRIMARY AND SPARE PARTS</t>
  </si>
  <si>
    <t>PLASTİK VE KAUÇUK
PLASTIC AND FOAM RUBBER</t>
  </si>
  <si>
    <t>TEKSTİL VE KONFEKSİYON
TEXTILE AND READY-TO-WEAR GARMENT</t>
  </si>
  <si>
    <t>TURİZM
TOURISM</t>
  </si>
  <si>
    <t>İSMİNİN AÇIKLANMASINI İSTEMİYOR</t>
  </si>
  <si>
    <t xml:space="preserve">FICOSA OTOMOTİV SANAYİ VE TİCARET A.Ş.                                  </t>
  </si>
  <si>
    <t xml:space="preserve">ÖZDİLEK EV TEKSTİL SANAYİ VE TİCARET A.Ş. </t>
  </si>
  <si>
    <t xml:space="preserve">SÖNMEZ ENERJİ ELEKTRİK TOPTAN TİCARET A.Ş.                    </t>
  </si>
  <si>
    <t xml:space="preserve">COŞKUNÖZ RADYATÖR VE ISI SANAYİ TİCARET A.Ş.                             </t>
  </si>
  <si>
    <t>BPO-B.PLAS-PLASTİC OMNİUM OTO. PLASTİK VE METAL YAN. SAN. A.Ş.</t>
  </si>
  <si>
    <t xml:space="preserve">P.M.S. METAL PROFİL ALÜMİNYUM SAN. VE TİC. A.Ş.                          </t>
  </si>
  <si>
    <t>ORHAN KARAKOÇ TEKSTİL SANAYİ VE TİCARET A.Ş.</t>
  </si>
  <si>
    <t xml:space="preserve">EKONOMİK DÖVİZ VE ALTIN TİCARET A.Ş.  </t>
  </si>
  <si>
    <t xml:space="preserve">SUNTEKS DOKUMA BOYA APRE SAN. VE TİC. A.Ş.                                 </t>
  </si>
  <si>
    <t>ERMAKSAN MAKİNA SAN. VE TİC. A.Ş.</t>
  </si>
  <si>
    <t>ŞENTÜRKLER MÜHENDİSLİK MÜTH. İNŞ. TAAH. TURZ. SAN. VE TİC. A.Ş.</t>
  </si>
  <si>
    <t>ÇİLEK MOBİLYA SAN. VE PAZ. TİC. A.Ş.</t>
  </si>
  <si>
    <t xml:space="preserve">BURCMAN ELEKTRONİK VE KIRTASİYE SANAYİ VE TİCARET LTD. ŞTİ. </t>
  </si>
  <si>
    <t xml:space="preserve">E.N.A. TEKSTİL TİCARET VE SANAYİ A.Ş.                   </t>
  </si>
  <si>
    <t xml:space="preserve">LEAR TRİM OTO YAN SANAYİ LTD. ŞTİ.                                       </t>
  </si>
  <si>
    <t xml:space="preserve">MİPAR METAL SANAYİ VE TİCARET LTD. ŞTİ.  </t>
  </si>
  <si>
    <t xml:space="preserve">BAKTAT GIDA SAN. VE TİC. LTD. ŞTİ.                  </t>
  </si>
  <si>
    <t xml:space="preserve">REAL HİZMET YÖNETİM TEMİZLİK VE TİCARET A.Ş.  </t>
  </si>
  <si>
    <t xml:space="preserve">TREDİN OTO DONANIM SANAYİ VE TİCARET A.Ş.  </t>
  </si>
  <si>
    <t xml:space="preserve">TI OTOMOTİV SANAYİ VE TİCARET LTD. ŞTİ.                           </t>
  </si>
  <si>
    <t xml:space="preserve">D.E.B.Y TEKSTİL SANAYİ TİCARET A.Ş.                                            </t>
  </si>
  <si>
    <t>ÖZ TEKSTİL SANAYİ VE TİCARET LTD. ŞTİ.</t>
  </si>
  <si>
    <t>ERBAK-ULUDAĞ İÇECEK SANAYİ VE TİCARET A.Ş.</t>
  </si>
  <si>
    <t>KAR OTO OTOMOTİV TİCARET VE SANAYİ A.Ş.</t>
  </si>
  <si>
    <t xml:space="preserve">MESKAR YAPI MALZEMELERİ TİC. TAAH. VE SAN. LTD. ŞTİ.            </t>
  </si>
  <si>
    <t>FICOSA INTERNATIONAL OTOMOTİV SANAYİ VE TİCARET A.Ş.</t>
  </si>
  <si>
    <t xml:space="preserve">TUŞPA YAPI MALZEMELERİ TİC. TAAH. VE SAN. LTD. ŞTİ.                   </t>
  </si>
  <si>
    <t xml:space="preserve">RİT DAĞITIM GIDA TEKEL TEMİZLİK MAD. SANAYİ VE TİCARET LTD. ŞTİ. </t>
  </si>
  <si>
    <t>YAŞAR ÖZTÜRK İNŞAAT TURZ. SANAYİ VE TİCARET A.Ş.</t>
  </si>
  <si>
    <t xml:space="preserve">BERTEKS TEKSTİL SAN.VE TİC. A.Ş.                                         </t>
  </si>
  <si>
    <t xml:space="preserve">İLAY TEKSTİL SANAYİ VE TİCARET A.Ş.                                             </t>
  </si>
  <si>
    <t xml:space="preserve">B.ERGÜNLER YOL YAPI İNŞ. TAAH. MAD. NAK. SAN. VE TİC. LTD. ŞTİ. </t>
  </si>
  <si>
    <t xml:space="preserve">HASTAVUK GIDA TARIM HAYVANCILIK SAN. VE TİC. A.Ş.      </t>
  </si>
  <si>
    <t xml:space="preserve">HAKSAN OTOMOTİV MAMÜLLERİ SANAYİ VE TİCARET A.Ş.                         </t>
  </si>
  <si>
    <t xml:space="preserve">KÖSELECİLER GIDA ALIŞVERİŞ HİZ. İNŞAAT SAN. VE TİC. LTD. ŞTİ              </t>
  </si>
  <si>
    <t xml:space="preserve">SOYİÇ İNŞAAT NAK. METAL GERİ DÖNÜŞÜM SAN. TİC. LTD. ŞTİ.                </t>
  </si>
  <si>
    <t xml:space="preserve">ÖZTİMUR MÜTEAH. İNŞ. MAD. PETROL SAN. VE TİC. LTD. ŞTİ. </t>
  </si>
  <si>
    <t xml:space="preserve">MAKYAĞSAN MAKİNA YAĞ SANAYİ VE PAZARLAMA LTD. ŞTİ.  </t>
  </si>
  <si>
    <t xml:space="preserve">UZGÖREN KİMYA PLASTİK TEKS. PETROL TİC. VE SAN. LTD. ŞTİ. </t>
  </si>
  <si>
    <t>CEMDEMİR İNŞ. TAAH. NAK. ÇELİK KONSTRÜKSİYON SAN. VE TİC. A.Ş.</t>
  </si>
  <si>
    <t xml:space="preserve">AKYAPAK MAKİNA SANAYİ VE TİCARET A.Ş.                                    </t>
  </si>
  <si>
    <t xml:space="preserve">EPSAN PLASTİK SANAYİ VE TİCARET LTD. ŞTİ.  </t>
  </si>
  <si>
    <t xml:space="preserve">GİNTAŞ İNŞAAT TAAHHÜT VE TİCARET A.Ş.                                       </t>
  </si>
  <si>
    <t xml:space="preserve">KAPLANLAR SOĞUTMA SAN. VE TİC. A.Ş.  </t>
  </si>
  <si>
    <t xml:space="preserve">KORAY SPOR SPOR MALZEMELERİ SAN. VE TİC. LTD. ŞTİ.    </t>
  </si>
  <si>
    <t xml:space="preserve">YARIŞ OTOMOTİV MAKİNA VE YEDEK PARÇA SAN. VE TİC. A.Ş. </t>
  </si>
  <si>
    <t xml:space="preserve">T.K.G. OTOMOTİV SANAYİ VE TİCARET A.Ş.  </t>
  </si>
  <si>
    <t xml:space="preserve">GÜLERYÜZ KAROSERİ,OTOMOTİV SAN. VE TİC. A.Ş.  </t>
  </si>
  <si>
    <t>ARMA ULUSLARARASI TİCARET VE PAZARLAMA A.Ş.</t>
  </si>
  <si>
    <t xml:space="preserve">YELKOVAN TEKSTİL SANAYİ VE DIŞ TİCARET LTD. ŞTİ.  </t>
  </si>
  <si>
    <t xml:space="preserve">PARLAMIŞ TEKSTİL SANAYİ VE TİCARET LTD. ŞTİ.  </t>
  </si>
  <si>
    <t>FKT KOLTUK SİST. ÜRETİM VE DAĞITIM SAN. VE TİC. A.Ş.</t>
  </si>
  <si>
    <t xml:space="preserve">SAZCILAR OTOMOTİV SANAYİ VE TİCARET A.Ş.  </t>
  </si>
  <si>
    <t>YILMAR DIŞ TİCARET LTD. ŞTİ.</t>
  </si>
  <si>
    <t xml:space="preserve">TOKSAN YEDEK PARÇA İMALAT TİC. VE SAN. A.Ş.  </t>
  </si>
  <si>
    <t>YEREKONMAZLAR MOBİLYA SAN. VE TİC. LTD. ŞTİ.</t>
  </si>
  <si>
    <t xml:space="preserve">GÜLDOĞAN MENSUCAT SANAYİ VE TİCARET A.Ş.  </t>
  </si>
  <si>
    <t xml:space="preserve">AR GÜVENLİK KORUMA VE EĞİTİM HİZMETLERİ TİCARET LTD. ŞTİ. </t>
  </si>
  <si>
    <t xml:space="preserve">MERTSE SAÇ, METAL, OTOMOTİV YAN SAN. VE TİC. LTD. ŞTİ. </t>
  </si>
  <si>
    <t xml:space="preserve">A.F.KASAPOĞLU ORMAN ÜRÜNLERİ SAN. VE TİC.LTD.ŞTİ.     </t>
  </si>
  <si>
    <t>BURSAGAZ BURSA ŞEHİRİÇİ DOĞALGAZ DAĞ. TİC. VE TAAH. A.Ş.</t>
  </si>
  <si>
    <t xml:space="preserve">DURMAZLAR MAKİNA SANAYİ VE TİCARET A.Ş.             </t>
  </si>
  <si>
    <t xml:space="preserve">SÖNMEZ TURİZM EMLAK TEKS. VE EĞLENCE YATIRIMLARI SAN. VE TİC. A.Ş. </t>
  </si>
  <si>
    <t>Timber Forest Products and Furniture</t>
  </si>
  <si>
    <t>Makina - Metal</t>
  </si>
  <si>
    <r>
      <t xml:space="preserve">ANA TABLO  /  </t>
    </r>
    <r>
      <rPr>
        <b/>
        <i/>
        <sz val="12"/>
        <color indexed="9"/>
        <rFont val="Arial"/>
        <family val="2"/>
      </rPr>
      <t>MAIN TABLE</t>
    </r>
  </si>
  <si>
    <t xml:space="preserve">   Sektörler</t>
  </si>
  <si>
    <t>Firma Sayısı</t>
  </si>
  <si>
    <t>İç ve Dış Satış (Ciro)     TL (KDV Hariç)</t>
  </si>
  <si>
    <t>Brüt Katma Değer    TL</t>
  </si>
  <si>
    <t>Net Aktifler                TL</t>
  </si>
  <si>
    <t>Üretimden Satışlar  TL</t>
  </si>
  <si>
    <t xml:space="preserve">   Sectors</t>
  </si>
  <si>
    <t>The Number of Firms</t>
  </si>
  <si>
    <t>Domestic and Foreign Sales(Turnover) TL (Exclusive of VAT)</t>
  </si>
  <si>
    <r>
      <t xml:space="preserve">Ağaç Orman Ürünleri Mobilya
</t>
    </r>
    <r>
      <rPr>
        <sz val="10"/>
        <color indexed="10"/>
        <rFont val="Times New Roman"/>
        <family val="1"/>
      </rPr>
      <t>Timber Forest Products and Furniture</t>
    </r>
  </si>
  <si>
    <r>
      <t xml:space="preserve">Çimento Toprak Ürünleri ve Madencilik
</t>
    </r>
    <r>
      <rPr>
        <sz val="10"/>
        <color indexed="10"/>
        <rFont val="Times New Roman"/>
        <family val="1"/>
      </rPr>
      <t>Cement Soil Products and Minning</t>
    </r>
  </si>
  <si>
    <r>
      <t xml:space="preserve">Deri Kürk ve ayakkabı
</t>
    </r>
    <r>
      <rPr>
        <sz val="10"/>
        <color indexed="10"/>
        <rFont val="Times New Roman"/>
        <family val="1"/>
      </rPr>
      <t>Leather Fur and Shoes</t>
    </r>
  </si>
  <si>
    <r>
      <t xml:space="preserve">Enerji - Elektrik - Elektronik
</t>
    </r>
    <r>
      <rPr>
        <sz val="10"/>
        <color indexed="10"/>
        <rFont val="Times New Roman"/>
        <family val="1"/>
      </rPr>
      <t>Energy Electric and Electronic</t>
    </r>
  </si>
  <si>
    <r>
      <t xml:space="preserve">Gıda Tarım ve Hayvancılık
</t>
    </r>
    <r>
      <rPr>
        <sz val="10"/>
        <color indexed="10"/>
        <rFont val="Times New Roman"/>
        <family val="1"/>
      </rPr>
      <t>Food Agr. and Animal Husbandry</t>
    </r>
  </si>
  <si>
    <r>
      <t xml:space="preserve">İnşaat
</t>
    </r>
    <r>
      <rPr>
        <sz val="10"/>
        <color indexed="10"/>
        <rFont val="Times New Roman"/>
        <family val="1"/>
      </rPr>
      <t>Construction</t>
    </r>
  </si>
  <si>
    <r>
      <t xml:space="preserve">Kimya
</t>
    </r>
    <r>
      <rPr>
        <sz val="10"/>
        <color indexed="10"/>
        <rFont val="Times New Roman"/>
        <family val="1"/>
      </rPr>
      <t>Chemical</t>
    </r>
  </si>
  <si>
    <r>
      <t xml:space="preserve">Makina - Metal
</t>
    </r>
    <r>
      <rPr>
        <sz val="10"/>
        <color indexed="10"/>
        <rFont val="Times New Roman"/>
        <family val="1"/>
      </rPr>
      <t>Machinery and Metals</t>
    </r>
  </si>
  <si>
    <r>
      <t xml:space="preserve">Muhtelif
</t>
    </r>
    <r>
      <rPr>
        <sz val="10"/>
        <color indexed="10"/>
        <rFont val="Times New Roman"/>
        <family val="1"/>
      </rPr>
      <t>Various</t>
    </r>
  </si>
  <si>
    <r>
      <t xml:space="preserve">Nakliye ve Ulaştırma
</t>
    </r>
    <r>
      <rPr>
        <sz val="10"/>
        <color indexed="10"/>
        <rFont val="Times New Roman"/>
        <family val="1"/>
      </rPr>
      <t>Shipping and Transport</t>
    </r>
  </si>
  <si>
    <r>
      <t xml:space="preserve">Otomotiv Ana ve Yan Sanayi
</t>
    </r>
    <r>
      <rPr>
        <sz val="10"/>
        <color indexed="10"/>
        <rFont val="Times New Roman"/>
        <family val="1"/>
      </rPr>
      <t>Automotive Primary and Spare Parts</t>
    </r>
  </si>
  <si>
    <r>
      <t xml:space="preserve">Plastik Kauçuk ve Sünger
</t>
    </r>
    <r>
      <rPr>
        <sz val="10"/>
        <color indexed="10"/>
        <rFont val="Times New Roman"/>
        <family val="1"/>
      </rPr>
      <t>Plastic and Foam Rubber</t>
    </r>
  </si>
  <si>
    <r>
      <t xml:space="preserve">Tekstil ve Konfeksiyon
</t>
    </r>
    <r>
      <rPr>
        <sz val="10"/>
        <color indexed="10"/>
        <rFont val="Times New Roman"/>
        <family val="1"/>
      </rPr>
      <t>Textile and Ready-to-Wear Garment</t>
    </r>
  </si>
  <si>
    <r>
      <t xml:space="preserve">Turizm
</t>
    </r>
    <r>
      <rPr>
        <sz val="10"/>
        <color indexed="10"/>
        <rFont val="Times New Roman"/>
        <family val="1"/>
      </rPr>
      <t>Tourism</t>
    </r>
  </si>
  <si>
    <t>TOPLAM  /  TOTAL</t>
  </si>
  <si>
    <t>İç ve Dış Satış (Ciro) Tutarı $ (KDV Hariç)</t>
  </si>
  <si>
    <t>Brüt Katma Değer $</t>
  </si>
  <si>
    <t>Öz Sermaye Tutarı $</t>
  </si>
  <si>
    <t>Net Aktifler $</t>
  </si>
  <si>
    <t>Dönem Karı [V.Ö.] Tutarı $</t>
  </si>
  <si>
    <t>Domestic and Foreign Sales(Turnover) USD (Exclusive of VAT)</t>
  </si>
  <si>
    <t>Gross Value Added USD</t>
  </si>
  <si>
    <t>Equity  USD</t>
  </si>
  <si>
    <t>Net Assets USD</t>
  </si>
  <si>
    <t>Profit Before Tax USD</t>
  </si>
  <si>
    <r>
      <t xml:space="preserve">KATMA DEĞER   /   </t>
    </r>
    <r>
      <rPr>
        <b/>
        <i/>
        <sz val="12"/>
        <color indexed="9"/>
        <rFont val="Arial"/>
        <family val="2"/>
      </rPr>
      <t>ADDED VALUE</t>
    </r>
  </si>
  <si>
    <r>
      <t xml:space="preserve">FİRMA VE MÜESSESELER  /  </t>
    </r>
    <r>
      <rPr>
        <b/>
        <i/>
        <sz val="10"/>
        <rFont val="Arial"/>
        <family val="2"/>
      </rPr>
      <t>FİRMS AND ENTERPRİSES</t>
    </r>
  </si>
  <si>
    <r>
      <t xml:space="preserve">ÜCRET             </t>
    </r>
    <r>
      <rPr>
        <b/>
        <i/>
        <sz val="10"/>
        <rFont val="Arial"/>
        <family val="2"/>
      </rPr>
      <t>WAGE</t>
    </r>
  </si>
  <si>
    <r>
      <t xml:space="preserve">FAİZ     </t>
    </r>
    <r>
      <rPr>
        <b/>
        <i/>
        <sz val="10"/>
        <rFont val="Arial"/>
        <family val="2"/>
      </rPr>
      <t>INTEREST</t>
    </r>
  </si>
  <si>
    <r>
      <t xml:space="preserve">KİRA        </t>
    </r>
    <r>
      <rPr>
        <b/>
        <i/>
        <sz val="10"/>
        <rFont val="Arial"/>
        <family val="2"/>
      </rPr>
      <t>RENT</t>
    </r>
  </si>
  <si>
    <r>
      <t xml:space="preserve">V.Ö. KAR    </t>
    </r>
    <r>
      <rPr>
        <b/>
        <i/>
        <sz val="10"/>
        <rFont val="Arial"/>
        <family val="2"/>
      </rPr>
      <t>PROFIT BEFORE TAX</t>
    </r>
  </si>
  <si>
    <r>
      <t xml:space="preserve">TOPLAM      </t>
    </r>
    <r>
      <rPr>
        <b/>
        <i/>
        <sz val="10"/>
        <rFont val="Arial"/>
        <family val="2"/>
      </rPr>
      <t xml:space="preserve"> TOTAL</t>
    </r>
  </si>
  <si>
    <r>
      <t xml:space="preserve">AĞAÇ-ORMAN ÜR. MOBİLYA 
</t>
    </r>
    <r>
      <rPr>
        <i/>
        <sz val="9"/>
        <color indexed="10"/>
        <rFont val="Arial"/>
        <family val="0"/>
      </rPr>
      <t>TİMBER FOREST PRODUCTS AND FURNİTURE</t>
    </r>
  </si>
  <si>
    <t>ASİL ÇELİK SANAYİ VE TİCARET A.Ş.</t>
  </si>
  <si>
    <t>Firma ve Müesseseler</t>
  </si>
  <si>
    <t>Bağlı Bulunduğu Oda</t>
  </si>
  <si>
    <t>250 Büyük Firma Sıra No</t>
  </si>
  <si>
    <t>İç ve Dış Satış (Ciro) TL    (KDV Hariç)</t>
  </si>
  <si>
    <t>Sıra No</t>
  </si>
  <si>
    <t>Brüt Katma Değer TL</t>
  </si>
  <si>
    <t>Öz Sermaye TL</t>
  </si>
  <si>
    <t>Net Aktifler    TL</t>
  </si>
  <si>
    <t>Dönem Karı [V.Ö.] TL</t>
  </si>
  <si>
    <t>İhracatı $</t>
  </si>
  <si>
    <t>Ücretle Çalışanlar Ortalaması (Kişi)</t>
  </si>
  <si>
    <t>Üretimden Satışlar TL</t>
  </si>
  <si>
    <t>Firms and Enterprises</t>
  </si>
  <si>
    <t>Affiliated Chamber</t>
  </si>
  <si>
    <t>250 Large Firms Rank Number</t>
  </si>
  <si>
    <t>Domestic and Foreign Sales(Turnover) TL(Exclusive of VAT)</t>
  </si>
  <si>
    <t>Rank Number</t>
  </si>
  <si>
    <t>Gross Value Added TL</t>
  </si>
  <si>
    <t>Equity TL</t>
  </si>
  <si>
    <t>Net Assets TL</t>
  </si>
  <si>
    <t>Profit Before Tax TL</t>
  </si>
  <si>
    <t>Export USD</t>
  </si>
  <si>
    <t>Average Number of Workers</t>
  </si>
  <si>
    <t>Sales From Production TL</t>
  </si>
  <si>
    <t>15 YILLIK SEKTÖREL KARŞILAŞTIRMA / SECTORAL COMPARISON OF 15 YEARS</t>
  </si>
  <si>
    <t xml:space="preserve"> </t>
  </si>
  <si>
    <t>KAR TOPLAMLARI TOTAL PROFITS</t>
  </si>
  <si>
    <t>KAR TOPLAMLARI</t>
  </si>
  <si>
    <t>YILLAR</t>
  </si>
  <si>
    <t>KAR EDEN FİRMA SAYISI</t>
  </si>
  <si>
    <t>YÜZDE DEĞİŞİM</t>
  </si>
  <si>
    <t xml:space="preserve">       KARLILIK  /  PROFITABILITY</t>
  </si>
  <si>
    <t>YEARS</t>
  </si>
  <si>
    <t>THE NUMBER OF PROFITABLE FIRMS</t>
  </si>
  <si>
    <t>PERCENTAGE CHANGE</t>
  </si>
  <si>
    <t>TOTAL PROFITS</t>
  </si>
  <si>
    <t>S  E  K  T  Ö  R  L  E  R</t>
  </si>
  <si>
    <t>Yıllar</t>
  </si>
  <si>
    <t>Yüzde Değişim</t>
  </si>
  <si>
    <t>İç ve Dış Satış (Ciro) Tutarı TL (KDV Hariç)</t>
  </si>
  <si>
    <t>Öz Sermaye Tutarı TL</t>
  </si>
  <si>
    <t>Net Aktifler TL</t>
  </si>
  <si>
    <t>Dönem Karı [V.Ö.] Tutarı TL</t>
  </si>
  <si>
    <t>SECTORS</t>
  </si>
  <si>
    <t>Years</t>
  </si>
  <si>
    <t>Percentage Change</t>
  </si>
  <si>
    <t xml:space="preserve">Average Number of Workers </t>
  </si>
  <si>
    <t>AĞAÇ ORMAN ÜRÜNLERİ VE MOBİLYA
TIMBER FOREST PRODUCTS AND FURNITURE</t>
  </si>
  <si>
    <t>ÇİMENTO TOPRAK ÜRÜNLERİ VE MADENCİLİK
CEMENT SOIL PRODUCTS AND MINNING</t>
  </si>
  <si>
    <t>DERİ KÜRK VE AYAKKABI
LEATHER FUR AND SHOES</t>
  </si>
  <si>
    <t>ENERJİ, ELEKTRİK VE ELEKTRONİK
ENERGY, ELECTRIC AND ELECTRONIC</t>
  </si>
  <si>
    <t>GIDA TARIM VE HAYVANCILIK
FOOD AGRICULTURE AND ANIMAL HUSBANDRY</t>
  </si>
  <si>
    <t xml:space="preserve">İNŞAAT
CONSTRUCTION </t>
  </si>
  <si>
    <t>KÜÇÜKÇALIK TEKSTİL SANAYİ VE TİCARET A.Ş.</t>
  </si>
  <si>
    <t>YAZAKİ OTOMOTİV YAN SANAYİ VE TİCARET A.Ş.</t>
  </si>
  <si>
    <t>STARWOOD ORMAN ÜRÜNLERİ SANAYİ A.Ş.</t>
  </si>
  <si>
    <t>BORÇELİK ÇELİK SANAYİ TİCARET A.Ş.</t>
  </si>
  <si>
    <t>SÜTAŞ SÜT ÜRÜNLERİ A.Ş.</t>
  </si>
  <si>
    <t>BTSO</t>
  </si>
  <si>
    <t>ZEKERİYA BAYRAK - BAYRAK PLASTİK</t>
  </si>
  <si>
    <t>Otomotiv Ana ve Yan Sanayi</t>
  </si>
  <si>
    <t>Gıda Tarım ve Hayvancılık</t>
  </si>
  <si>
    <t>Tekstil ve Konfeksiyon</t>
  </si>
  <si>
    <t>Enerji - Elektrik - Elektronik</t>
  </si>
  <si>
    <t>Kimya</t>
  </si>
  <si>
    <t>Nakliye ve Ulaştırma</t>
  </si>
  <si>
    <t>Plastik Kauçuk ve Sünger</t>
  </si>
  <si>
    <t>Çimento Toprak Ürünleri ve Madencilik</t>
  </si>
  <si>
    <t>Ağaç Orman Ürünleri Mobilya</t>
  </si>
  <si>
    <t>Muhtelif</t>
  </si>
  <si>
    <t>İnşaat</t>
  </si>
  <si>
    <t>Deri Kürk ve Ayakkabı</t>
  </si>
  <si>
    <t>Turizm</t>
  </si>
  <si>
    <t>Gemlik-İst.</t>
  </si>
  <si>
    <t>Orhangazi</t>
  </si>
  <si>
    <t>Orhangazi-İst.</t>
  </si>
  <si>
    <t>İnegöl</t>
  </si>
  <si>
    <t>Gemlik</t>
  </si>
  <si>
    <t>Gemlik-Sakarya</t>
  </si>
  <si>
    <t>Karacabey</t>
  </si>
  <si>
    <t>Yenişehir</t>
  </si>
  <si>
    <t>M.Kemalpaşa</t>
  </si>
  <si>
    <t>BTSO-İst.</t>
  </si>
  <si>
    <t>BTSO-Kayseri</t>
  </si>
  <si>
    <t>BTSO-Gemlik</t>
  </si>
  <si>
    <t>BTSO-İnegöl</t>
  </si>
  <si>
    <t>BTSO-Eskişehir</t>
  </si>
  <si>
    <t>BTSO-İnegöl-İzmit</t>
  </si>
  <si>
    <t>BTSO-M.Kemalpaşa</t>
  </si>
  <si>
    <t xml:space="preserve">HADİM A.V.M. GIDA GİYİM MADDELERİ VE HAYVANCILIK SAN. TİC.LTD. ŞTİ. </t>
  </si>
  <si>
    <t>MATLI YEM SAN. VE TİC. A.Ş.</t>
  </si>
  <si>
    <t xml:space="preserve">OYAK RENAULT OTOMOBİL FABRİKALARI A.Ş.                                  </t>
  </si>
  <si>
    <t xml:space="preserve">BOSCH SANAYİ VE TİCARET A.Ş.   </t>
  </si>
  <si>
    <t xml:space="preserve">KORTEKS MENSUCAT SAN. VE TİC. A.Ş.                                        </t>
  </si>
  <si>
    <t xml:space="preserve">KARSAN OTOMOTİV SANAYİİ VE TİCARET A.Ş.  </t>
  </si>
  <si>
    <t xml:space="preserve">TÜRK PRYSMİAN KABLO VE SİSTEMLERİ A.Ş.                                   </t>
  </si>
  <si>
    <t xml:space="preserve">YEŞİM SATIŞ MAĞAZALARI VE TEKSTİL FABRİKALARI A.Ş. </t>
  </si>
  <si>
    <t xml:space="preserve">ÖZDİLEK ALIŞVERİŞ MERKEZLERİ VE TEKSTİL SAN. A.Ş.                        </t>
  </si>
  <si>
    <t xml:space="preserve">BİS ENERJİ ELEKTRİK ÜRETİM A.Ş.                     </t>
  </si>
  <si>
    <t>ŞAYPA ALIŞVERİŞ MERKEZLERİ SAN. VE TİC. LTD. ŞTİ.</t>
  </si>
  <si>
    <t>ZORLU ENERJİ ELEKTRİK ÜRETİM A.Ş.</t>
  </si>
  <si>
    <t xml:space="preserve">YEŞİM TEKSTİL SANAYİ VE TİCARET A.Ş.  </t>
  </si>
  <si>
    <t xml:space="preserve">KAMİL KOÇ OTOBÜSLERİ A.Ş.                            </t>
  </si>
  <si>
    <t>BOYTEKS TEKSTİL SANAYİ VE TİCARET A.Ş.</t>
  </si>
  <si>
    <t xml:space="preserve">B-PLAS BURSA PLASTİK METAL İNŞ. VE TUR. SAN. VE TİC. A.Ş.  </t>
  </si>
  <si>
    <t xml:space="preserve">AUNDE TEKNİK TEKSTİL SANAYİ VE TİCARET A.Ş.          </t>
  </si>
  <si>
    <t xml:space="preserve">EĞRETLİ GIDA VE TEKSTİL SANAYİ TİCARET LTD. ŞTİ.     </t>
  </si>
  <si>
    <t>MENGERLER TİC. TÜRK A.Ş. - BURSA  ŞB. MOTORLU</t>
  </si>
  <si>
    <t xml:space="preserve">ÇEMTAŞ ÇELİK MAKİNA SANAYİ VE TİCARET A.Ş.           </t>
  </si>
  <si>
    <t xml:space="preserve">AKBAŞLAR TEKSTİL ENERJİ SAN. VE TİC. A.Ş.                                  </t>
  </si>
  <si>
    <t xml:space="preserve">BURULAŞ-BURSA ULAŞIM TOPLU TAŞIM İŞL. SAN. VE TİC. A.Ş. </t>
  </si>
  <si>
    <t xml:space="preserve">LEONI KABLO VE TEKNOLOJİLERİ SAN. VE TİC. LTD. ŞTİ. </t>
  </si>
  <si>
    <t xml:space="preserve">HARPUT TEKSTİL SANAYİ VE TİC. LTD. ŞTİ.                </t>
  </si>
  <si>
    <t>SERTA GIDA NAK.TEKEL TEKS. OTO. PAZ. TİC.VE SAN. LTD. ŞTİ.</t>
  </si>
  <si>
    <t>TEKNİK MALZEME TİCARET VE SANAYİ A.Ş.</t>
  </si>
  <si>
    <t xml:space="preserve">TEKMİS TEKSTİL SAN. VE TİC. A.Ş.                      </t>
  </si>
  <si>
    <t xml:space="preserve">PAKKENS YEDEK PARÇA VE MAKİNA SAN. VE TİC. A.Ş.  </t>
  </si>
  <si>
    <t xml:space="preserve">ŞAHİNKUL MAKİNA VE YEDEK PARÇA SAN. TİC. A.Ş.    </t>
  </si>
  <si>
    <t xml:space="preserve">YILMAR ÇELİK TEL YAY SANAYİ VE TİCARET LTD. ŞTİ.  </t>
  </si>
  <si>
    <t xml:space="preserve">ACAR İHRACAT İTHALAT TEKSTİL TİC. VE SAN. A.Ş. </t>
  </si>
  <si>
    <t xml:space="preserve">SÖNMEZ-KOÇ OTO TİCARET A.Ş.                                             </t>
  </si>
  <si>
    <t xml:space="preserve">NERGİS TEKSTİL SANAYİ VE TİCARET A.Ş.  </t>
  </si>
  <si>
    <t>BAYKAR DÖVİZ TİCARET A.Ş.</t>
  </si>
  <si>
    <t>TRAKYA NAKLİYAT VE TİCARET LTD. ŞTİ.</t>
  </si>
  <si>
    <t xml:space="preserve">EMARC-ÇELİK AUTOMOTİVE COMPONENTS YED. PAR. İMALATI VE SAN. TİC. A.Ş. </t>
  </si>
  <si>
    <t xml:space="preserve">IŞIKSER TEKSTİL SANAYİ VE TİCARET LTD. ŞTİ.                                  </t>
  </si>
  <si>
    <t xml:space="preserve">PİLOT TAŞIT KOLTUKLARI SAN. VE TİC. A.Ş.  </t>
  </si>
  <si>
    <t xml:space="preserve">BARLA PETROL İNŞAAT NAKLİYE TEKS. SAN. VE TİC. LTD. ŞTİ.  </t>
  </si>
  <si>
    <t xml:space="preserve">AKYAPAK MAKİNA SANAYİ VE TİCARET LTD. ŞTİ.             </t>
  </si>
  <si>
    <t xml:space="preserve">DURAK TEKSTİL SANAYİ VE TİCARET A.Ş.  </t>
  </si>
  <si>
    <t xml:space="preserve">DERHAN TEKSTİL KONFEKSİYON SAN. VE TİC. LTD. ŞTİ.                    </t>
  </si>
  <si>
    <t>UNİZİRVE BURSA GIDA VE TEM. ÜR. SAN. VE TİC. LTD. ŞTİ.</t>
  </si>
  <si>
    <t xml:space="preserve">FEKA OTOMOTİV MAMULLERİ SANAYİ VE TİCARET A.Ş.                          </t>
  </si>
  <si>
    <t xml:space="preserve">AKDEM TEKSTİL SANAYİ VE TİCARET LTD. ŞTİ.  </t>
  </si>
  <si>
    <t xml:space="preserve">YÜREK TEKSTİL SANAYİ VE TİCARET A.Ş.  </t>
  </si>
  <si>
    <t>COMPONENTA DÖKÜMCÜLÜK TİCARET VE SANAYİ A.Ş.</t>
  </si>
  <si>
    <t xml:space="preserve">GEMLİK GÜBRE SANAYİ A.Ş.                                       </t>
  </si>
  <si>
    <t xml:space="preserve">ERİKLİ DAĞITIM VE PAZARLAMA A.Ş.                                        </t>
  </si>
  <si>
    <t>BEYÇELİK GESTAMP KALIP VE OTO YAN SAN. PAZ. VE TİC. A.Ş.</t>
  </si>
  <si>
    <t>BOSCH REXROTH OTOMASYON SANAYİ VE TİCARET A.Ş.</t>
  </si>
  <si>
    <t xml:space="preserve">ROLLMECH AUTOMOTİVE SAN. VE TİC. A.Ş. </t>
  </si>
  <si>
    <t>TÜRKİYE KÖMÜR İŞLETMELERİ KURUMU BURSA LİNYİTLERİ İŞLETMESİ</t>
  </si>
  <si>
    <t xml:space="preserve">BOLACALAR UN YEM YAĞ GIDA SANAYİ VE TİCARET A.Ş.     </t>
  </si>
  <si>
    <t xml:space="preserve">ÖNALLAR YEM SANAYİ VE TİCARET LTD. ŞTİ.       </t>
  </si>
  <si>
    <t xml:space="preserve">ŞAHİNCE OTOMOTİV SANAYİ VE TİC. A.Ş.                 </t>
  </si>
  <si>
    <t xml:space="preserve">ÇİMTAŞ BORU İMALATLARI VE TİC. LTD. ŞTİ.                                    </t>
  </si>
  <si>
    <t xml:space="preserve">HSS OTOMOTİV VE LASTİK SANAYİ A.Ş. </t>
  </si>
  <si>
    <t>LOW PROFİLE İSTANBUL TEKSTİL SAN. VE DIŞ TİC. A.Ş.</t>
  </si>
  <si>
    <t>KIRPART OTOMOTİV PARÇALARI SAN. VE TİC. A.Ş.</t>
  </si>
  <si>
    <t>FINE FOOD GIDA SAN. VE TİC. İHRACAT İTHALAT A.Ş.</t>
  </si>
  <si>
    <t xml:space="preserve">TOFAŞ TÜRK OTOMOBİL FABRİKASI A.Ş.                                       </t>
  </si>
  <si>
    <t xml:space="preserve">MAJOR SKT OTO DONANIM SANAYİ VE TİCARET A.Ş.        </t>
  </si>
  <si>
    <t>-</t>
  </si>
  <si>
    <t>ERMETAL OTOMOTİV VE EŞYA SANAYİ TİCARET A.Ş.</t>
  </si>
  <si>
    <t xml:space="preserve">S.S. MARMARA ZEYTİN TARIM SATIŞ KOOP. BİRLİĞİ </t>
  </si>
  <si>
    <t xml:space="preserve">BURSA ÇİMENTO FABRİKASI A.Ş.                                            </t>
  </si>
  <si>
    <t xml:space="preserve">BURSA BETON SANAYİ VE TİCARET A.Ş.  </t>
  </si>
  <si>
    <t xml:space="preserve">ERBAK-ULUDAĞ PAZ. SATIŞ DAĞITIM A.Ş.            </t>
  </si>
  <si>
    <t xml:space="preserve">BOSCH FREN SİSTEMLERİ SANAYİ VE TİCARET A.Ş.  </t>
  </si>
  <si>
    <t xml:space="preserve">AROMA-BURSA MEYVE SULARI VE GIDA SANAYİİ A.Ş.  </t>
  </si>
  <si>
    <t xml:space="preserve">ERİKLİ SU VE MEŞRUBAT SAN. VE TİC. A.Ş.                            </t>
  </si>
  <si>
    <t xml:space="preserve">GRAMMER KOLTUK SİSTEMLERİ SAN. VE TİC. A.Ş.         </t>
  </si>
  <si>
    <t>BOSEN ENERJİ ELEKTRİK ÜRETİM A.Ş.</t>
  </si>
  <si>
    <t xml:space="preserve">POLYTEKS TEKSTİL SANAYİ ARAŞTIRMA VE EĞİTİM A.Ş.                         </t>
  </si>
  <si>
    <t xml:space="preserve">ERGİN PETROL İNŞAAT TİCARET VE SANAYİ A.Ş.                               </t>
  </si>
  <si>
    <t xml:space="preserve">TAŞDELEN TEKSTİL SANAYİİ TİCARET VE TURİZM A.Ş.                          </t>
  </si>
  <si>
    <t xml:space="preserve">TURGUT SEYHAN VE KARDEŞLERİ GIDA SAN.TİC. LTD. ŞTİ.                       </t>
  </si>
  <si>
    <t>YAZAKİ WİRİNG TECHNOLOGİES TÜRKİYE ELEKT. SİST. SAN. VE TİC. LTD. ŞTİ.</t>
  </si>
  <si>
    <t xml:space="preserve">GÖLİPLİK ŞEREMET TEKSTİL SANAYİ VE TİCARET A.Ş.                         </t>
  </si>
  <si>
    <t xml:space="preserve">ÖZTANER GIDA VE İHTİYAÇ MADDELERİ SAN. VE TİC. LTD. ŞTİ. </t>
  </si>
  <si>
    <t xml:space="preserve">SÜLEYMAN BURSALI TEKSTİL SANAYİ VE TİCARET A.Ş.                         </t>
  </si>
  <si>
    <t xml:space="preserve">ACARSOY TEKSTİL TİCARET VE SANAYİ A.Ş.                                  </t>
  </si>
  <si>
    <t>TEKNİK OTO SERVİS AKARYAKIT TURZ. SAN. VE TİC. A.Ş.</t>
  </si>
  <si>
    <t xml:space="preserve">OBASAN GIDA İNŞAAT SANAYİ VE TİCARET A.Ş.                                </t>
  </si>
  <si>
    <t xml:space="preserve">EMEK YAĞ SANAYİ A.Ş.                    </t>
  </si>
  <si>
    <t>COATS TÜRKİYE İPLİK SANAYİİ A.Ş.</t>
  </si>
  <si>
    <t xml:space="preserve">PARLADI METAL SANAYİ VE TİCARET LTD. ŞTİ.                                 </t>
  </si>
  <si>
    <t>DANIŞ YAPI MADENCİLİK NAKLİYE SAN. VE TİC. LTD. ŞTİ.</t>
  </si>
  <si>
    <t>İNOKSAN MUTFAK SANAYİ VE TİCARET A.Ş.</t>
  </si>
  <si>
    <t xml:space="preserve">GÜRSEL DÖVİZ ALTIN TİCARET A.Ş.  </t>
  </si>
  <si>
    <t>FORMFLEKS YALITIM ÜRÜNLERİ SAN. VE TİC. A.Ş.</t>
  </si>
  <si>
    <t xml:space="preserve">CONTİTECH LASTİK SANAYİ VE TİCARET A.Ş.                                 </t>
  </si>
  <si>
    <t xml:space="preserve">GES TEKSTİL TURİZM İNŞAAT SAN. VE TİC. A.Ş.                                </t>
  </si>
  <si>
    <t>FENUĞURSAN GIDA-TEM. MAD. SAN. VE TİC. LTD. ŞTİ. (AKUĞUR ALIŞVERİŞ MERKEZLERİ)</t>
  </si>
  <si>
    <t xml:space="preserve">SİFAŞ SENTETİK İPLİK FABRİKALARI A.Ş.  </t>
  </si>
  <si>
    <t xml:space="preserve">NESKAR OTOMOTİV SANAYİ VE TİCARET A.Ş.    </t>
  </si>
  <si>
    <t xml:space="preserve">RUDOLF DURANER KİMYEVİ MADDELER TİC. VE SAN. A.Ş. </t>
  </si>
  <si>
    <t xml:space="preserve">BELTAN VİBRACOUSTİC TİTREŞİM ELEMAN. SAN. VE TİC. A.Ş.  </t>
  </si>
  <si>
    <t xml:space="preserve">BANOTO OTOMOTİV TİCARET A.Ş.                                            </t>
  </si>
  <si>
    <t xml:space="preserve">MAYSAN MANDO OTOMOTİV PARÇ. SAN. VE TİC. A.Ş.      </t>
  </si>
  <si>
    <t xml:space="preserve">ÜÇGE MAĞAZA EKİPMANLARI PAZ. SAN. VE TİC. A.Ş.        </t>
  </si>
  <si>
    <t xml:space="preserve">PENGUEN GIDA SANAYİ A.Ş.  </t>
  </si>
  <si>
    <t xml:space="preserve">CANER AKARYAKIT TİCARET LTD. ŞTİ.                                        </t>
  </si>
  <si>
    <t xml:space="preserve">IŞIKSOY TEKSTİL İNŞAAT TAAH. SAN. VE TİC. LTD. ŞTİ.  </t>
  </si>
  <si>
    <t>NURİ KÖRÜSTAN MAKİNA METAL SANAYİ VE TİCARET A.Ş.</t>
  </si>
  <si>
    <t xml:space="preserve">KÖRÜSTAN BURSA SAÇ-PRES SAN. VE TİC. A.Ş.          </t>
  </si>
  <si>
    <t xml:space="preserve">ULUDAĞ MADEN SULARI TÜRK A.Ş.                        </t>
  </si>
  <si>
    <t>KOÇASLANLAR OTOMOTİV İNŞ. TAŞ. PETR. ÜR. GIDA SAN. VE TİC. LTD. ŞTİ.</t>
  </si>
  <si>
    <t xml:space="preserve">HALİS PETROL TURİZM TİCARET A.Ş.                     </t>
  </si>
  <si>
    <t xml:space="preserve">E-LİF TEKSTİL SANAYİ VE TİCARET LTD. ŞTİ.              </t>
  </si>
  <si>
    <t xml:space="preserve">CONTITECH DIŞ TİCARET LTD. ŞTİ.               </t>
  </si>
  <si>
    <t xml:space="preserve">GÖKŞİN İNŞAAT TİCARET VE SANAYİ LTD. ŞTİ.  </t>
  </si>
  <si>
    <t xml:space="preserve">FİSTAŞ FANTAZİ İPLİK SANAYİ VE TİCARET A.Ş.                              </t>
  </si>
  <si>
    <t>SAMANCI GIDA TARIM HAYVANCILIK VE ÜR. SAN. VE TİC. LTD. ŞTİ.</t>
  </si>
  <si>
    <t xml:space="preserve">SÖNMEZ AGB TEKNOLOJİ SANAYİ VE TİCARET A.Ş.  </t>
  </si>
  <si>
    <t xml:space="preserve">YILMAZ SÜNGER KUMAŞ DÖŞEME MALZ. SAN. VE TİC. LTD. ŞTİ.  </t>
  </si>
  <si>
    <t>A VE B ELEKTRONİK BİLİŞİM İLETİŞİM ÜR. SATIŞ VE DAĞ. TİC. A.Ş.</t>
  </si>
  <si>
    <t>MGI-COUTIER MAKİNA YEDEK PARÇA İMALAT VE SAN. A.Ş.</t>
  </si>
  <si>
    <t xml:space="preserve">ÖZ ÜÇ-EL TEKSTİL SANAYİİ VE TİCARET LTD. ŞTİ.                      </t>
  </si>
  <si>
    <t xml:space="preserve">N.B.R. MAKİNA VE YEDEK PARÇA SAN. VE TİC. LTD. ŞTİ. </t>
  </si>
  <si>
    <t>DİNA/VANELLİ TEKSTİL SANAYİ VE TİCARET A.Ş.</t>
  </si>
  <si>
    <t xml:space="preserve">PROFİL SANAYİ VE TİCARET A.Ş.                       </t>
  </si>
  <si>
    <t>FİSTAŞ DIŞ TİCARET PAZARLAMA SAN. VE TİC. A.Ş.</t>
  </si>
  <si>
    <t xml:space="preserve">ÇELİKPAN ISI SİST. MAKİNA METAL OTO. TURZ. SAN. TİC. VE PAZ. A.Ş. </t>
  </si>
  <si>
    <t xml:space="preserve">AKTAŞ HAVA SÜSPANSİYON SİSTEMLERİ SAN. VE TİC. A.Ş. </t>
  </si>
  <si>
    <t>SİMPET AKARYAKIT VE SERVİS HİZMETLERİ TURZ. TAŞ. TİC. VE SAN. A.Ş.</t>
  </si>
  <si>
    <t>NESTLE WATERS GIDA VE MEŞRUBAT SAN. VE TİC. A.Ş.</t>
  </si>
  <si>
    <t xml:space="preserve">MAY-AGRO TOHUMCULUK SANAYİ VE TİCARET A.Ş.           </t>
  </si>
  <si>
    <t xml:space="preserve">MEGA TEKSTİL SANAYİ VE TİCARET A.Ş.       </t>
  </si>
  <si>
    <t xml:space="preserve">BUPET BURSA PETROL ÜRÜNLERİ SANAYİ VE TİCARET A.Ş.                      </t>
  </si>
  <si>
    <t xml:space="preserve">PENKON GIDA SANAYİ A.Ş.                                                  </t>
  </si>
  <si>
    <t xml:space="preserve">VARLI PETROL ÜRÜNLERİ SANAYİ VE TİCARET A.Ş.  </t>
  </si>
  <si>
    <t xml:space="preserve">ELYAF TEKSTİL SAN. VE TİC. A.Ş.                        </t>
  </si>
  <si>
    <t xml:space="preserve">EMAŞ PLASTİK SANAYİ VE TİCARET A.Ş.  </t>
  </si>
  <si>
    <t xml:space="preserve">ÖZDİLEK TEKSTİL PAZARLAMA LTD. ŞTİ.  </t>
  </si>
  <si>
    <t xml:space="preserve">MARTAŞ MARMARA TARIMSAL ÜR. DEĞERLENDİRME A.Ş. </t>
  </si>
  <si>
    <t xml:space="preserve">PRESMETAL OTOMOTİV YAN SANAYİ VE TİCARET A.Ş.       </t>
  </si>
  <si>
    <t xml:space="preserve">ERMAKSAN İÇ VE DIŞ TİCARET A.Ş.           </t>
  </si>
  <si>
    <t xml:space="preserve">KIZIL GIDA NAKLİYAT OTOMOTİV TİC. VE PAZ. A.Ş </t>
  </si>
  <si>
    <t xml:space="preserve">SÖNMEZ ELEKTRİK ÜRETİM SAN. VE TİC. A.Ş.              </t>
  </si>
  <si>
    <t xml:space="preserve">FİBER İPLİK MENSUCAT SAN.VE TİC. A.Ş.                                     </t>
  </si>
  <si>
    <t xml:space="preserve">OYTAŞ-YILDIZ ULUSLARARASI İNŞAAT SAN. TİC. LTD. ŞTİ.   </t>
  </si>
  <si>
    <t xml:space="preserve">KIRCILAR DERİ KÜRK VE GİYİM SANAYİ A.Ş.                                 </t>
  </si>
  <si>
    <t xml:space="preserve">KİNTEKS DOKUMA VE BOYA SANAYİ A.Ş.                                      </t>
  </si>
  <si>
    <t xml:space="preserve">SİNTA SANAYİ İNŞAAT TAAHHÜT VE TİCARET A.Ş.          </t>
  </si>
  <si>
    <t xml:space="preserve">KIRCILAR TURİZM TEKSTİL SAN. VE TİC. A.Ş.                                 </t>
  </si>
  <si>
    <t xml:space="preserve">BEZTAŞ TEKSTİL TİCARET VE SANAYİ LTD. ŞTİ.                                </t>
  </si>
  <si>
    <t xml:space="preserve">LASPAR KAUÇUK YEDEK PARÇA SAN. TİC. LTD. ŞTİ.  </t>
  </si>
  <si>
    <t xml:space="preserve">İNALLAR OTOMOTİV SANAYİ VE TİCARET LTD. ŞTİ.                             </t>
  </si>
  <si>
    <t>Cement Soil Products and Minning</t>
  </si>
  <si>
    <t>Leather Fur and Shoes</t>
  </si>
  <si>
    <t>Energy Electric and Electronic</t>
  </si>
  <si>
    <t>Food Agr. and Animal Husbandry</t>
  </si>
  <si>
    <t>Construction</t>
  </si>
  <si>
    <t>Chemical</t>
  </si>
  <si>
    <t>Machinery and Metals</t>
  </si>
  <si>
    <t>Various</t>
  </si>
  <si>
    <t>Shipping and Transport</t>
  </si>
  <si>
    <t>Automotive Primary and Spare Parts</t>
  </si>
  <si>
    <t>Plastic and Foam Rubber</t>
  </si>
  <si>
    <t>Textile and Ready-to-Wear Garment</t>
  </si>
  <si>
    <t>Tourism</t>
  </si>
  <si>
    <t>TOPLAM / TOTAL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</si>
</sst>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0&quot; TL&quot;;\-#,##0.00&quot; TL&quot;"/>
    <numFmt numFmtId="169" formatCode="dd\-mmm\-yy"/>
    <numFmt numFmtId="170" formatCode="#,##0.0"/>
    <numFmt numFmtId="171" formatCode="#,##0.00\ _T_L;[Black]\-#,##0.00\ _T_L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\ &quot;YTL&quot;;\-#,##0\ &quot;YTL&quot;"/>
    <numFmt numFmtId="178" formatCode="#,##0\ &quot;YTL&quot;;[Red]\-#,##0\ &quot;YTL&quot;"/>
    <numFmt numFmtId="179" formatCode="#,##0.00\ &quot;YTL&quot;;\-#,##0.00\ &quot;YTL&quot;"/>
    <numFmt numFmtId="180" formatCode="#,##0.00\ &quot;YTL&quot;;[Red]\-#,##0.00\ &quot;YTL&quot;"/>
    <numFmt numFmtId="181" formatCode="_-* #,##0\ &quot;YTL&quot;_-;\-* #,##0\ &quot;YTL&quot;_-;_-* &quot;-&quot;\ &quot;YTL&quot;_-;_-@_-"/>
    <numFmt numFmtId="182" formatCode="_-* #,##0\ _Y_T_L_-;\-* #,##0\ _Y_T_L_-;_-* &quot;-&quot;\ _Y_T_L_-;_-@_-"/>
    <numFmt numFmtId="183" formatCode="_-* #,##0.00\ &quot;YTL&quot;_-;\-* #,##0.00\ &quot;YTL&quot;_-;_-* &quot;-&quot;??\ &quot;YTL&quot;_-;_-@_-"/>
    <numFmt numFmtId="184" formatCode="_-* #,##0.00\ _Y_T_L_-;\-* #,##0.00\ _Y_T_L_-;_-* &quot;-&quot;??\ _Y_T_L_-;_-@_-"/>
    <numFmt numFmtId="185" formatCode="_-* #,##0.0\ _T_L_-;\-* #,##0.0\ _T_L_-;_-* &quot;-&quot;?\ _T_L_-;_-@_-"/>
    <numFmt numFmtId="186" formatCode="_-* #,##0\ _T_L_-;\-* #,##0\ _T_L_-;_-* &quot;-&quot;??\ _T_L_-;_-@_-"/>
    <numFmt numFmtId="187" formatCode="#,##0.0_ ;\-#,##0.0\ "/>
    <numFmt numFmtId="188" formatCode="#,##0\ _T_L;[Black]\-#,##0\ _T_L"/>
  </numFmts>
  <fonts count="4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8"/>
      <name val="Calibri"/>
      <family val="2"/>
    </font>
    <font>
      <sz val="11"/>
      <name val="Calibri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name val="Arial"/>
      <family val="0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b/>
      <sz val="10"/>
      <color indexed="9"/>
      <name val="Times New Roman"/>
      <family val="1"/>
    </font>
    <font>
      <b/>
      <i/>
      <sz val="10"/>
      <name val="Arial"/>
      <family val="2"/>
    </font>
    <font>
      <sz val="9"/>
      <name val="Arial"/>
      <family val="0"/>
    </font>
    <font>
      <i/>
      <sz val="9"/>
      <color indexed="10"/>
      <name val="Arial"/>
      <family val="0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9.25"/>
      <name val="Arial"/>
      <family val="0"/>
    </font>
    <font>
      <b/>
      <sz val="9.75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ck"/>
      <right style="thick"/>
      <top style="hair"/>
      <bottom style="thick"/>
    </border>
    <border>
      <left style="thin"/>
      <right style="thick"/>
      <top style="hair"/>
      <bottom style="thick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29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3" fontId="20" fillId="24" borderId="10" xfId="0" applyNumberFormat="1" applyFont="1" applyFill="1" applyBorder="1" applyAlignment="1">
      <alignment horizontal="center" vertical="center" wrapText="1"/>
    </xf>
    <xf numFmtId="0" fontId="21" fillId="0" borderId="11" xfId="57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57" applyFont="1" applyFill="1" applyBorder="1" applyAlignment="1">
      <alignment wrapText="1"/>
      <protection/>
    </xf>
    <xf numFmtId="0" fontId="23" fillId="0" borderId="12" xfId="0" applyFont="1" applyFill="1" applyBorder="1" applyAlignment="1">
      <alignment horizontal="left" vertical="justify" wrapText="1" indent="1"/>
    </xf>
    <xf numFmtId="0" fontId="20" fillId="24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/>
    </xf>
    <xf numFmtId="4" fontId="24" fillId="17" borderId="15" xfId="0" applyNumberFormat="1" applyFont="1" applyFill="1" applyBorder="1" applyAlignment="1">
      <alignment/>
    </xf>
    <xf numFmtId="0" fontId="23" fillId="8" borderId="16" xfId="0" applyFont="1" applyFill="1" applyBorder="1" applyAlignment="1">
      <alignment vertical="center"/>
    </xf>
    <xf numFmtId="0" fontId="26" fillId="25" borderId="12" xfId="0" applyFont="1" applyFill="1" applyBorder="1" applyAlignment="1">
      <alignment vertical="center" wrapText="1"/>
    </xf>
    <xf numFmtId="171" fontId="27" fillId="25" borderId="12" xfId="0" applyNumberFormat="1" applyFont="1" applyFill="1" applyBorder="1" applyAlignment="1">
      <alignment horizontal="center" vertical="center" wrapText="1"/>
    </xf>
    <xf numFmtId="0" fontId="27" fillId="25" borderId="17" xfId="0" applyFont="1" applyFill="1" applyBorder="1" applyAlignment="1">
      <alignment horizontal="center" vertical="center"/>
    </xf>
    <xf numFmtId="0" fontId="27" fillId="25" borderId="12" xfId="0" applyFont="1" applyFill="1" applyBorder="1" applyAlignment="1">
      <alignment horizontal="center" vertical="center" wrapText="1"/>
    </xf>
    <xf numFmtId="0" fontId="28" fillId="8" borderId="18" xfId="58" applyFont="1" applyFill="1" applyBorder="1" applyAlignment="1">
      <alignment vertical="center"/>
      <protection/>
    </xf>
    <xf numFmtId="0" fontId="28" fillId="8" borderId="18" xfId="57" applyFont="1" applyFill="1" applyBorder="1" applyAlignment="1">
      <alignment horizontal="center" vertical="center" wrapText="1"/>
      <protection/>
    </xf>
    <xf numFmtId="0" fontId="28" fillId="8" borderId="19" xfId="57" applyFont="1" applyFill="1" applyBorder="1" applyAlignment="1">
      <alignment horizontal="center" vertical="center" wrapText="1"/>
      <protection/>
    </xf>
    <xf numFmtId="0" fontId="20" fillId="22" borderId="20" xfId="0" applyFont="1" applyFill="1" applyBorder="1" applyAlignment="1">
      <alignment horizontal="left" vertical="justify" wrapText="1" indent="1"/>
    </xf>
    <xf numFmtId="0" fontId="30" fillId="0" borderId="21" xfId="0" applyFont="1" applyFill="1" applyBorder="1" applyAlignment="1">
      <alignment horizontal="center"/>
    </xf>
    <xf numFmtId="41" fontId="30" fillId="0" borderId="22" xfId="0" applyNumberFormat="1" applyFont="1" applyFill="1" applyBorder="1" applyAlignment="1">
      <alignment wrapText="1"/>
    </xf>
    <xf numFmtId="0" fontId="20" fillId="22" borderId="23" xfId="0" applyFont="1" applyFill="1" applyBorder="1" applyAlignment="1">
      <alignment horizontal="left" vertical="justify" wrapText="1" indent="1"/>
    </xf>
    <xf numFmtId="0" fontId="30" fillId="0" borderId="22" xfId="0" applyFont="1" applyFill="1" applyBorder="1" applyAlignment="1">
      <alignment horizontal="center"/>
    </xf>
    <xf numFmtId="0" fontId="20" fillId="22" borderId="24" xfId="0" applyFont="1" applyFill="1" applyBorder="1" applyAlignment="1">
      <alignment horizontal="left" vertical="justify" wrapText="1" indent="1"/>
    </xf>
    <xf numFmtId="0" fontId="30" fillId="0" borderId="25" xfId="0" applyFont="1" applyBorder="1" applyAlignment="1">
      <alignment horizontal="center"/>
    </xf>
    <xf numFmtId="0" fontId="31" fillId="17" borderId="26" xfId="0" applyFont="1" applyFill="1" applyBorder="1" applyAlignment="1">
      <alignment horizontal="left" vertical="justify" wrapText="1" indent="1"/>
    </xf>
    <xf numFmtId="0" fontId="27" fillId="0" borderId="12" xfId="0" applyFont="1" applyBorder="1" applyAlignment="1">
      <alignment horizontal="center"/>
    </xf>
    <xf numFmtId="41" fontId="27" fillId="0" borderId="12" xfId="0" applyNumberFormat="1" applyFont="1" applyBorder="1" applyAlignment="1">
      <alignment wrapText="1"/>
    </xf>
    <xf numFmtId="41" fontId="0" fillId="0" borderId="0" xfId="0" applyNumberFormat="1" applyAlignment="1">
      <alignment/>
    </xf>
    <xf numFmtId="4" fontId="28" fillId="8" borderId="27" xfId="0" applyNumberFormat="1" applyFont="1" applyFill="1" applyBorder="1" applyAlignment="1">
      <alignment horizontal="center" wrapText="1"/>
    </xf>
    <xf numFmtId="3" fontId="24" fillId="17" borderId="12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22" fillId="8" borderId="12" xfId="0" applyNumberFormat="1" applyFont="1" applyFill="1" applyBorder="1" applyAlignment="1">
      <alignment wrapText="1"/>
    </xf>
    <xf numFmtId="3" fontId="22" fillId="8" borderId="12" xfId="0" applyNumberFormat="1" applyFont="1" applyFill="1" applyBorder="1" applyAlignment="1">
      <alignment horizontal="center" wrapText="1"/>
    </xf>
    <xf numFmtId="3" fontId="33" fillId="22" borderId="28" xfId="0" applyNumberFormat="1" applyFont="1" applyFill="1" applyBorder="1" applyAlignment="1">
      <alignment wrapText="1"/>
    </xf>
    <xf numFmtId="41" fontId="30" fillId="0" borderId="22" xfId="0" applyNumberFormat="1" applyFont="1" applyBorder="1" applyAlignment="1">
      <alignment wrapText="1"/>
    </xf>
    <xf numFmtId="41" fontId="30" fillId="0" borderId="28" xfId="0" applyNumberFormat="1" applyFont="1" applyBorder="1" applyAlignment="1">
      <alignment wrapText="1"/>
    </xf>
    <xf numFmtId="41" fontId="0" fillId="0" borderId="0" xfId="0" applyNumberFormat="1" applyAlignment="1">
      <alignment/>
    </xf>
    <xf numFmtId="3" fontId="33" fillId="22" borderId="22" xfId="0" applyNumberFormat="1" applyFont="1" applyFill="1" applyBorder="1" applyAlignment="1">
      <alignment wrapText="1"/>
    </xf>
    <xf numFmtId="3" fontId="33" fillId="22" borderId="29" xfId="0" applyNumberFormat="1" applyFont="1" applyFill="1" applyBorder="1" applyAlignment="1">
      <alignment wrapText="1"/>
    </xf>
    <xf numFmtId="41" fontId="30" fillId="0" borderId="29" xfId="0" applyNumberFormat="1" applyFont="1" applyBorder="1" applyAlignment="1">
      <alignment wrapText="1"/>
    </xf>
    <xf numFmtId="3" fontId="35" fillId="17" borderId="12" xfId="0" applyNumberFormat="1" applyFont="1" applyFill="1" applyBorder="1" applyAlignment="1">
      <alignment/>
    </xf>
    <xf numFmtId="0" fontId="22" fillId="8" borderId="30" xfId="0" applyFont="1" applyFill="1" applyBorder="1" applyAlignment="1">
      <alignment horizontal="center"/>
    </xf>
    <xf numFmtId="0" fontId="22" fillId="8" borderId="31" xfId="0" applyFont="1" applyFill="1" applyBorder="1" applyAlignment="1">
      <alignment horizontal="center" wrapText="1"/>
    </xf>
    <xf numFmtId="0" fontId="22" fillId="8" borderId="32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 wrapText="1"/>
    </xf>
    <xf numFmtId="0" fontId="22" fillId="8" borderId="10" xfId="57" applyFont="1" applyFill="1" applyBorder="1" applyAlignment="1">
      <alignment horizontal="center"/>
      <protection/>
    </xf>
    <xf numFmtId="0" fontId="22" fillId="8" borderId="10" xfId="57" applyFont="1" applyFill="1" applyBorder="1" applyAlignment="1">
      <alignment horizontal="center" wrapText="1"/>
      <protection/>
    </xf>
    <xf numFmtId="0" fontId="42" fillId="0" borderId="10" xfId="57" applyFont="1" applyBorder="1" applyAlignment="1">
      <alignment horizontal="center" wrapText="1"/>
      <protection/>
    </xf>
    <xf numFmtId="0" fontId="0" fillId="0" borderId="33" xfId="0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3" fontId="0" fillId="0" borderId="34" xfId="0" applyNumberFormat="1" applyBorder="1" applyAlignment="1">
      <alignment/>
    </xf>
    <xf numFmtId="0" fontId="0" fillId="0" borderId="35" xfId="0" applyBorder="1" applyAlignment="1">
      <alignment horizontal="center"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170" fontId="0" fillId="0" borderId="37" xfId="0" applyNumberFormat="1" applyBorder="1" applyAlignment="1">
      <alignment horizontal="center"/>
    </xf>
    <xf numFmtId="3" fontId="0" fillId="0" borderId="37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36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38" xfId="0" applyBorder="1" applyAlignment="1">
      <alignment horizontal="center"/>
    </xf>
    <xf numFmtId="3" fontId="0" fillId="0" borderId="39" xfId="0" applyNumberFormat="1" applyFill="1" applyBorder="1" applyAlignment="1">
      <alignment horizontal="center"/>
    </xf>
    <xf numFmtId="170" fontId="0" fillId="0" borderId="39" xfId="0" applyNumberFormat="1" applyBorder="1" applyAlignment="1">
      <alignment horizontal="center"/>
    </xf>
    <xf numFmtId="3" fontId="0" fillId="0" borderId="39" xfId="0" applyNumberFormat="1" applyBorder="1" applyAlignment="1">
      <alignment/>
    </xf>
    <xf numFmtId="170" fontId="0" fillId="0" borderId="40" xfId="0" applyNumberFormat="1" applyBorder="1" applyAlignment="1">
      <alignment horizontal="center"/>
    </xf>
    <xf numFmtId="3" fontId="0" fillId="0" borderId="40" xfId="0" applyNumberFormat="1" applyBorder="1" applyAlignment="1">
      <alignment/>
    </xf>
    <xf numFmtId="0" fontId="20" fillId="0" borderId="0" xfId="0" applyFont="1" applyAlignment="1">
      <alignment wrapText="1"/>
    </xf>
    <xf numFmtId="0" fontId="27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41" xfId="0" applyFont="1" applyBorder="1" applyAlignment="1">
      <alignment horizontal="center" wrapText="1"/>
    </xf>
    <xf numFmtId="4" fontId="20" fillId="0" borderId="41" xfId="0" applyNumberFormat="1" applyFont="1" applyBorder="1" applyAlignment="1">
      <alignment wrapText="1"/>
    </xf>
    <xf numFmtId="3" fontId="20" fillId="0" borderId="41" xfId="0" applyNumberFormat="1" applyFont="1" applyBorder="1" applyAlignment="1">
      <alignment wrapText="1"/>
    </xf>
    <xf numFmtId="3" fontId="20" fillId="0" borderId="0" xfId="0" applyNumberFormat="1" applyFont="1" applyAlignment="1">
      <alignment horizontal="center" wrapText="1"/>
    </xf>
    <xf numFmtId="3" fontId="20" fillId="0" borderId="0" xfId="0" applyNumberFormat="1" applyFont="1" applyFill="1" applyAlignment="1">
      <alignment/>
    </xf>
    <xf numFmtId="0" fontId="23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13" xfId="0" applyFont="1" applyBorder="1" applyAlignment="1">
      <alignment horizontal="center" wrapText="1"/>
    </xf>
    <xf numFmtId="4" fontId="23" fillId="24" borderId="30" xfId="0" applyNumberFormat="1" applyFont="1" applyFill="1" applyBorder="1" applyAlignment="1">
      <alignment horizontal="center" wrapText="1"/>
    </xf>
    <xf numFmtId="3" fontId="23" fillId="25" borderId="32" xfId="0" applyNumberFormat="1" applyFont="1" applyFill="1" applyBorder="1" applyAlignment="1">
      <alignment horizontal="center" wrapText="1"/>
    </xf>
    <xf numFmtId="3" fontId="23" fillId="24" borderId="32" xfId="0" applyNumberFormat="1" applyFont="1" applyFill="1" applyBorder="1" applyAlignment="1">
      <alignment horizontal="center" wrapText="1"/>
    </xf>
    <xf numFmtId="3" fontId="23" fillId="24" borderId="13" xfId="0" applyNumberFormat="1" applyFont="1" applyFill="1" applyBorder="1" applyAlignment="1">
      <alignment horizontal="center" wrapText="1"/>
    </xf>
    <xf numFmtId="3" fontId="20" fillId="0" borderId="0" xfId="0" applyNumberFormat="1" applyFont="1" applyAlignment="1">
      <alignment/>
    </xf>
    <xf numFmtId="0" fontId="28" fillId="8" borderId="42" xfId="0" applyFont="1" applyFill="1" applyBorder="1" applyAlignment="1">
      <alignment horizontal="center"/>
    </xf>
    <xf numFmtId="0" fontId="28" fillId="8" borderId="12" xfId="0" applyFont="1" applyFill="1" applyBorder="1" applyAlignment="1">
      <alignment horizontal="center" wrapText="1"/>
    </xf>
    <xf numFmtId="3" fontId="28" fillId="8" borderId="44" xfId="0" applyNumberFormat="1" applyFont="1" applyFill="1" applyBorder="1" applyAlignment="1">
      <alignment horizontal="center" wrapText="1"/>
    </xf>
    <xf numFmtId="1" fontId="20" fillId="0" borderId="33" xfId="0" applyNumberFormat="1" applyFont="1" applyBorder="1" applyAlignment="1">
      <alignment horizontal="center"/>
    </xf>
    <xf numFmtId="3" fontId="20" fillId="0" borderId="34" xfId="0" applyNumberFormat="1" applyFont="1" applyBorder="1" applyAlignment="1">
      <alignment horizontal="center"/>
    </xf>
    <xf numFmtId="3" fontId="20" fillId="24" borderId="34" xfId="42" applyNumberFormat="1" applyFont="1" applyFill="1" applyBorder="1" applyAlignment="1">
      <alignment horizontal="center"/>
    </xf>
    <xf numFmtId="3" fontId="20" fillId="24" borderId="10" xfId="42" applyNumberFormat="1" applyFont="1" applyFill="1" applyBorder="1" applyAlignment="1">
      <alignment horizontal="center"/>
    </xf>
    <xf numFmtId="186" fontId="20" fillId="24" borderId="37" xfId="42" applyNumberFormat="1" applyFont="1" applyFill="1" applyBorder="1" applyAlignment="1">
      <alignment horizontal="center"/>
    </xf>
    <xf numFmtId="1" fontId="20" fillId="0" borderId="36" xfId="0" applyNumberFormat="1" applyFont="1" applyBorder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1" fontId="20" fillId="0" borderId="36" xfId="0" applyNumberFormat="1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3" fontId="20" fillId="0" borderId="10" xfId="42" applyNumberFormat="1" applyFont="1" applyFill="1" applyBorder="1" applyAlignment="1">
      <alignment horizontal="center"/>
    </xf>
    <xf numFmtId="186" fontId="20" fillId="0" borderId="37" xfId="42" applyNumberFormat="1" applyFont="1" applyFill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20" fillId="0" borderId="45" xfId="0" applyNumberFormat="1" applyFont="1" applyBorder="1" applyAlignment="1">
      <alignment horizontal="center"/>
    </xf>
    <xf numFmtId="1" fontId="20" fillId="0" borderId="11" xfId="0" applyNumberFormat="1" applyFont="1" applyBorder="1" applyAlignment="1">
      <alignment horizontal="center"/>
    </xf>
    <xf numFmtId="3" fontId="20" fillId="24" borderId="11" xfId="42" applyNumberFormat="1" applyFont="1" applyFill="1" applyBorder="1" applyAlignment="1">
      <alignment horizontal="center"/>
    </xf>
    <xf numFmtId="41" fontId="20" fillId="0" borderId="11" xfId="0" applyNumberFormat="1" applyFont="1" applyBorder="1" applyAlignment="1">
      <alignment wrapText="1"/>
    </xf>
    <xf numFmtId="3" fontId="20" fillId="0" borderId="46" xfId="0" applyNumberFormat="1" applyFont="1" applyBorder="1" applyAlignment="1">
      <alignment horizontal="center"/>
    </xf>
    <xf numFmtId="3" fontId="20" fillId="24" borderId="46" xfId="42" applyNumberFormat="1" applyFont="1" applyFill="1" applyBorder="1" applyAlignment="1">
      <alignment horizontal="center"/>
    </xf>
    <xf numFmtId="186" fontId="20" fillId="24" borderId="47" xfId="42" applyNumberFormat="1" applyFont="1" applyFill="1" applyBorder="1" applyAlignment="1">
      <alignment horizontal="center"/>
    </xf>
    <xf numFmtId="1" fontId="20" fillId="0" borderId="48" xfId="0" applyNumberFormat="1" applyFont="1" applyFill="1" applyBorder="1" applyAlignment="1">
      <alignment horizontal="center"/>
    </xf>
    <xf numFmtId="3" fontId="20" fillId="0" borderId="46" xfId="0" applyNumberFormat="1" applyFont="1" applyFill="1" applyBorder="1" applyAlignment="1">
      <alignment horizontal="center"/>
    </xf>
    <xf numFmtId="3" fontId="20" fillId="0" borderId="46" xfId="42" applyNumberFormat="1" applyFont="1" applyFill="1" applyBorder="1" applyAlignment="1">
      <alignment horizontal="center"/>
    </xf>
    <xf numFmtId="186" fontId="20" fillId="0" borderId="47" xfId="42" applyNumberFormat="1" applyFont="1" applyFill="1" applyBorder="1" applyAlignment="1">
      <alignment horizontal="center"/>
    </xf>
    <xf numFmtId="186" fontId="20" fillId="24" borderId="35" xfId="42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186" fontId="20" fillId="24" borderId="40" xfId="42" applyNumberFormat="1" applyFont="1" applyFill="1" applyBorder="1" applyAlignment="1">
      <alignment horizontal="center"/>
    </xf>
    <xf numFmtId="1" fontId="20" fillId="0" borderId="46" xfId="0" applyNumberFormat="1" applyFont="1" applyBorder="1" applyAlignment="1">
      <alignment horizontal="center"/>
    </xf>
    <xf numFmtId="1" fontId="20" fillId="0" borderId="46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0" fontId="24" fillId="17" borderId="43" xfId="0" applyFont="1" applyFill="1" applyBorder="1" applyAlignment="1">
      <alignment horizontal="left"/>
    </xf>
    <xf numFmtId="0" fontId="24" fillId="17" borderId="49" xfId="0" applyFont="1" applyFill="1" applyBorder="1" applyAlignment="1">
      <alignment horizontal="left"/>
    </xf>
    <xf numFmtId="0" fontId="24" fillId="17" borderId="50" xfId="0" applyFont="1" applyFill="1" applyBorder="1" applyAlignment="1">
      <alignment horizontal="left"/>
    </xf>
    <xf numFmtId="3" fontId="23" fillId="0" borderId="13" xfId="0" applyNumberFormat="1" applyFont="1" applyBorder="1" applyAlignment="1">
      <alignment horizontal="center" vertical="center" wrapText="1"/>
    </xf>
    <xf numFmtId="3" fontId="23" fillId="0" borderId="51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3" fontId="23" fillId="0" borderId="49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0" fontId="19" fillId="0" borderId="0" xfId="57" applyFont="1" applyFill="1" applyBorder="1" applyAlignment="1">
      <alignment wrapText="1"/>
      <protection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0" fontId="21" fillId="0" borderId="11" xfId="57" applyFont="1" applyFill="1" applyBorder="1" applyAlignment="1">
      <alignment horizontal="left" vertical="center" wrapText="1"/>
      <protection/>
    </xf>
    <xf numFmtId="3" fontId="21" fillId="0" borderId="11" xfId="57" applyNumberFormat="1" applyFont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/>
    </xf>
    <xf numFmtId="3" fontId="19" fillId="0" borderId="0" xfId="57" applyNumberFormat="1" applyFont="1" applyFill="1" applyBorder="1" applyAlignment="1">
      <alignment horizontal="right" wrapText="1"/>
      <protection/>
    </xf>
    <xf numFmtId="3" fontId="19" fillId="0" borderId="0" xfId="0" applyNumberFormat="1" applyFont="1" applyFill="1" applyBorder="1" applyAlignment="1">
      <alignment/>
    </xf>
    <xf numFmtId="0" fontId="19" fillId="0" borderId="0" xfId="57" applyFont="1" applyFill="1" applyBorder="1" applyAlignment="1">
      <alignment vertical="center" wrapText="1"/>
      <protection/>
    </xf>
    <xf numFmtId="0" fontId="19" fillId="0" borderId="0" xfId="57" applyFont="1" applyFill="1" applyBorder="1" applyAlignment="1">
      <alignment vertical="center" wrapText="1"/>
      <protection/>
    </xf>
    <xf numFmtId="0" fontId="19" fillId="0" borderId="0" xfId="57" applyFont="1" applyFill="1" applyBorder="1" applyAlignment="1">
      <alignment wrapText="1"/>
      <protection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3" fontId="19" fillId="0" borderId="0" xfId="57" applyNumberFormat="1" applyFont="1" applyFill="1" applyBorder="1" applyAlignment="1">
      <alignment horizontal="right" vertical="center" wrapText="1"/>
      <protection/>
    </xf>
    <xf numFmtId="3" fontId="19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43" fillId="0" borderId="0" xfId="57" applyFont="1" applyFill="1" applyBorder="1" applyAlignment="1">
      <alignment vertical="center" wrapText="1"/>
      <protection/>
    </xf>
    <xf numFmtId="3" fontId="43" fillId="0" borderId="0" xfId="0" applyNumberFormat="1" applyFont="1" applyFill="1" applyAlignment="1">
      <alignment vertical="center"/>
    </xf>
    <xf numFmtId="0" fontId="0" fillId="0" borderId="0" xfId="57" applyFont="1" applyFill="1" applyBorder="1" applyAlignment="1">
      <alignment vertical="center" wrapText="1"/>
      <protection/>
    </xf>
    <xf numFmtId="0" fontId="0" fillId="0" borderId="0" xfId="57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2" xfId="0" applyFont="1" applyFill="1" applyBorder="1" applyAlignment="1">
      <alignment horizontal="left" vertical="justify" wrapText="1" indent="1"/>
    </xf>
    <xf numFmtId="0" fontId="28" fillId="0" borderId="0" xfId="0" applyFont="1" applyFill="1" applyBorder="1" applyAlignment="1">
      <alignment horizontal="left" vertical="justify" wrapText="1" indent="1"/>
    </xf>
    <xf numFmtId="3" fontId="0" fillId="0" borderId="0" xfId="57" applyNumberFormat="1" applyFont="1" applyFill="1" applyBorder="1" applyAlignment="1">
      <alignment horizontal="right" wrapText="1"/>
      <protection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15" fillId="0" borderId="0" xfId="57" applyNumberFormat="1" applyFont="1" applyFill="1" applyBorder="1" applyAlignment="1">
      <alignment horizontal="right" wrapText="1"/>
      <protection/>
    </xf>
    <xf numFmtId="3" fontId="15" fillId="0" borderId="52" xfId="57" applyNumberFormat="1" applyFont="1" applyFill="1" applyBorder="1" applyAlignment="1">
      <alignment horizontal="righ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5"/>
          <c:w val="1"/>
          <c:h val="0.9735"/>
        </c:manualLayout>
      </c:layout>
      <c:lineChart>
        <c:grouping val="standard"/>
        <c:varyColors val="0"/>
        <c:ser>
          <c:idx val="0"/>
          <c:order val="0"/>
          <c:tx>
            <c:strRef>
              <c:f>'KARLILIK-PROFITABILITY'!$I$3:$I$4</c:f>
              <c:strCache>
                <c:ptCount val="1"/>
                <c:pt idx="0">
                  <c:v>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'KARLILIK-PROFITABILITY'!$I$5:$I$19</c:f>
              <c:numCache/>
            </c:numRef>
          </c:val>
          <c:smooth val="0"/>
        </c:ser>
        <c:ser>
          <c:idx val="1"/>
          <c:order val="1"/>
          <c:tx>
            <c:strRef>
              <c:f>'KARLILIK-PROFITABILITY'!$J$3:$J$4</c:f>
              <c:strCache>
                <c:ptCount val="1"/>
                <c:pt idx="0">
                  <c:v>KAR TOPLAMLARI TOTAL PROFITS TOTAL PROFITS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'KARLILIK-PROFITABILITY'!$J$5:$J$19</c:f>
              <c:numCache/>
            </c:numRef>
          </c:val>
          <c:smooth val="0"/>
        </c:ser>
        <c:axId val="17065005"/>
        <c:axId val="19367318"/>
      </c:lineChart>
      <c:catAx>
        <c:axId val="1706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367318"/>
        <c:crosses val="autoZero"/>
        <c:auto val="1"/>
        <c:lblOffset val="100"/>
        <c:noMultiLvlLbl val="0"/>
      </c:catAx>
      <c:valAx>
        <c:axId val="19367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065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4075"/>
          <c:y val="0.11675"/>
          <c:w val="0.22075"/>
          <c:h val="0.0955"/>
        </c:manualLayout>
      </c:layout>
      <c:overlay val="0"/>
      <c:txPr>
        <a:bodyPr vert="horz" rot="0"/>
        <a:lstStyle/>
        <a:p>
          <a:pPr>
            <a:defRPr lang="en-US" cap="none" sz="975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20</xdr:row>
      <xdr:rowOff>38100</xdr:rowOff>
    </xdr:from>
    <xdr:to>
      <xdr:col>10</xdr:col>
      <xdr:colOff>504825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923925" y="5219700"/>
        <a:ext cx="69913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4"/>
  <sheetViews>
    <sheetView zoomScale="85" zoomScaleNormal="85" workbookViewId="0" topLeftCell="A1">
      <selection activeCell="A1" sqref="A1"/>
    </sheetView>
  </sheetViews>
  <sheetFormatPr defaultColWidth="9.140625" defaultRowHeight="15"/>
  <cols>
    <col min="1" max="1" width="6.421875" style="0" customWidth="1"/>
    <col min="2" max="2" width="58.28125" style="1" bestFit="1" customWidth="1"/>
    <col min="3" max="3" width="19.00390625" style="1" bestFit="1" customWidth="1"/>
    <col min="4" max="4" width="6.28125" style="0" customWidth="1"/>
    <col min="5" max="5" width="17.57421875" style="0" bestFit="1" customWidth="1"/>
    <col min="6" max="6" width="5.28125" style="0" customWidth="1"/>
    <col min="7" max="7" width="15.421875" style="0" bestFit="1" customWidth="1"/>
    <col min="8" max="8" width="5.140625" style="1" customWidth="1"/>
    <col min="9" max="9" width="16.421875" style="0" bestFit="1" customWidth="1"/>
    <col min="10" max="10" width="5.140625" style="1" customWidth="1"/>
    <col min="11" max="11" width="16.421875" style="0" bestFit="1" customWidth="1"/>
    <col min="12" max="12" width="5.140625" style="1" customWidth="1"/>
    <col min="13" max="13" width="16.28125" style="0" bestFit="1" customWidth="1"/>
    <col min="14" max="14" width="5.140625" style="1" customWidth="1"/>
    <col min="15" max="15" width="16.421875" style="0" bestFit="1" customWidth="1"/>
    <col min="16" max="16" width="5.140625" style="1" customWidth="1"/>
    <col min="17" max="17" width="10.28125" style="0" bestFit="1" customWidth="1"/>
    <col min="18" max="18" width="5.28125" style="1" customWidth="1"/>
    <col min="19" max="19" width="16.421875" style="0" bestFit="1" customWidth="1"/>
  </cols>
  <sheetData>
    <row r="1" spans="1:19" ht="63.75">
      <c r="A1" s="2" t="s">
        <v>138</v>
      </c>
      <c r="B1" s="3" t="s">
        <v>136</v>
      </c>
      <c r="C1" s="2" t="s">
        <v>137</v>
      </c>
      <c r="D1" s="2" t="s">
        <v>138</v>
      </c>
      <c r="E1" s="4" t="s">
        <v>139</v>
      </c>
      <c r="F1" s="2" t="s">
        <v>140</v>
      </c>
      <c r="G1" s="4" t="s">
        <v>141</v>
      </c>
      <c r="H1" s="2" t="s">
        <v>140</v>
      </c>
      <c r="I1" s="4" t="s">
        <v>142</v>
      </c>
      <c r="J1" s="2" t="s">
        <v>140</v>
      </c>
      <c r="K1" s="4" t="s">
        <v>143</v>
      </c>
      <c r="L1" s="2" t="s">
        <v>140</v>
      </c>
      <c r="M1" s="4" t="s">
        <v>144</v>
      </c>
      <c r="N1" s="2" t="s">
        <v>140</v>
      </c>
      <c r="O1" s="4" t="s">
        <v>145</v>
      </c>
      <c r="P1" s="2" t="s">
        <v>140</v>
      </c>
      <c r="Q1" s="4" t="s">
        <v>146</v>
      </c>
      <c r="R1" s="2" t="s">
        <v>140</v>
      </c>
      <c r="S1" s="4" t="s">
        <v>147</v>
      </c>
    </row>
    <row r="2" spans="1:19" ht="76.5">
      <c r="A2" s="5" t="s">
        <v>150</v>
      </c>
      <c r="B2" s="138" t="s">
        <v>148</v>
      </c>
      <c r="C2" s="5" t="s">
        <v>149</v>
      </c>
      <c r="D2" s="5" t="s">
        <v>150</v>
      </c>
      <c r="E2" s="139" t="s">
        <v>151</v>
      </c>
      <c r="F2" s="5" t="s">
        <v>152</v>
      </c>
      <c r="G2" s="139" t="s">
        <v>153</v>
      </c>
      <c r="H2" s="5" t="s">
        <v>152</v>
      </c>
      <c r="I2" s="139" t="s">
        <v>154</v>
      </c>
      <c r="J2" s="5" t="s">
        <v>152</v>
      </c>
      <c r="K2" s="139" t="s">
        <v>155</v>
      </c>
      <c r="L2" s="5" t="s">
        <v>152</v>
      </c>
      <c r="M2" s="139" t="s">
        <v>156</v>
      </c>
      <c r="N2" s="5" t="s">
        <v>152</v>
      </c>
      <c r="O2" s="139" t="s">
        <v>157</v>
      </c>
      <c r="P2" s="5" t="s">
        <v>152</v>
      </c>
      <c r="Q2" s="139" t="s">
        <v>158</v>
      </c>
      <c r="R2" s="5" t="s">
        <v>152</v>
      </c>
      <c r="S2" s="139" t="s">
        <v>159</v>
      </c>
    </row>
    <row r="3" spans="1:19" ht="15">
      <c r="A3" s="143">
        <v>1</v>
      </c>
      <c r="B3" s="143" t="s">
        <v>286</v>
      </c>
      <c r="C3" s="143" t="s">
        <v>218</v>
      </c>
      <c r="D3" s="147">
        <v>1</v>
      </c>
      <c r="E3" s="148">
        <v>7713958721</v>
      </c>
      <c r="F3" s="149">
        <v>1</v>
      </c>
      <c r="G3" s="150">
        <v>693415194</v>
      </c>
      <c r="H3" s="149">
        <v>2</v>
      </c>
      <c r="I3" s="148">
        <v>931034076</v>
      </c>
      <c r="J3" s="149">
        <v>1</v>
      </c>
      <c r="K3" s="148">
        <v>4313228188</v>
      </c>
      <c r="L3" s="149">
        <v>2</v>
      </c>
      <c r="M3" s="148">
        <v>277443633</v>
      </c>
      <c r="N3" s="149">
        <v>2</v>
      </c>
      <c r="O3" s="148">
        <v>2410866138</v>
      </c>
      <c r="P3" s="149">
        <v>1</v>
      </c>
      <c r="Q3" s="148">
        <v>7758</v>
      </c>
      <c r="R3" s="149">
        <v>2</v>
      </c>
      <c r="S3" s="148">
        <v>6366477476</v>
      </c>
    </row>
    <row r="4" spans="1:19" ht="15">
      <c r="A4" s="143">
        <v>2</v>
      </c>
      <c r="B4" s="143" t="s">
        <v>227</v>
      </c>
      <c r="C4" s="143" t="s">
        <v>218</v>
      </c>
      <c r="D4" s="147">
        <v>2</v>
      </c>
      <c r="E4" s="148">
        <v>7602337606</v>
      </c>
      <c r="F4" s="149">
        <v>2</v>
      </c>
      <c r="G4" s="150">
        <v>656087676</v>
      </c>
      <c r="H4" s="149">
        <v>3</v>
      </c>
      <c r="I4" s="148">
        <v>829423301</v>
      </c>
      <c r="J4" s="149">
        <v>3</v>
      </c>
      <c r="K4" s="148">
        <v>1643723978</v>
      </c>
      <c r="L4" s="149">
        <v>1</v>
      </c>
      <c r="M4" s="148">
        <v>333551473</v>
      </c>
      <c r="N4" s="149">
        <v>1</v>
      </c>
      <c r="O4" s="148">
        <v>3213577377</v>
      </c>
      <c r="P4" s="149">
        <v>2</v>
      </c>
      <c r="Q4" s="148">
        <v>6043</v>
      </c>
      <c r="R4" s="149">
        <v>1</v>
      </c>
      <c r="S4" s="148">
        <v>7357961625</v>
      </c>
    </row>
    <row r="5" spans="1:19" ht="15">
      <c r="A5" s="143">
        <v>3</v>
      </c>
      <c r="B5" s="143" t="s">
        <v>192</v>
      </c>
      <c r="C5" s="143" t="s">
        <v>209</v>
      </c>
      <c r="D5" s="147">
        <v>3</v>
      </c>
      <c r="E5" s="148">
        <v>2143881311</v>
      </c>
      <c r="F5" s="149">
        <v>14</v>
      </c>
      <c r="G5" s="150">
        <v>84541802</v>
      </c>
      <c r="H5" s="149">
        <v>7</v>
      </c>
      <c r="I5" s="148">
        <v>403930503</v>
      </c>
      <c r="J5" s="149">
        <v>6</v>
      </c>
      <c r="K5" s="148">
        <v>1179494304</v>
      </c>
      <c r="L5" s="149">
        <v>20</v>
      </c>
      <c r="M5" s="148">
        <v>28820998</v>
      </c>
      <c r="N5" s="149">
        <v>6</v>
      </c>
      <c r="O5" s="148">
        <v>180795239</v>
      </c>
      <c r="P5" s="149">
        <v>37</v>
      </c>
      <c r="Q5" s="148">
        <v>715</v>
      </c>
      <c r="R5" s="149">
        <v>3</v>
      </c>
      <c r="S5" s="148">
        <v>2141214680</v>
      </c>
    </row>
    <row r="6" spans="1:19" ht="15">
      <c r="A6" s="143">
        <v>4</v>
      </c>
      <c r="B6" s="143" t="s">
        <v>228</v>
      </c>
      <c r="C6" s="143" t="s">
        <v>194</v>
      </c>
      <c r="D6" s="147">
        <v>4</v>
      </c>
      <c r="E6" s="148">
        <v>1808068123</v>
      </c>
      <c r="F6" s="149">
        <v>3</v>
      </c>
      <c r="G6" s="150">
        <v>426640929</v>
      </c>
      <c r="H6" s="149" t="s">
        <v>288</v>
      </c>
      <c r="I6" s="148" t="s">
        <v>288</v>
      </c>
      <c r="J6" s="149">
        <v>4</v>
      </c>
      <c r="K6" s="148">
        <v>1521447537</v>
      </c>
      <c r="L6" s="149" t="s">
        <v>288</v>
      </c>
      <c r="M6" s="148" t="s">
        <v>288</v>
      </c>
      <c r="N6" s="149">
        <v>3</v>
      </c>
      <c r="O6" s="148">
        <v>828989416</v>
      </c>
      <c r="P6" s="149">
        <v>3</v>
      </c>
      <c r="Q6" s="148">
        <v>5545</v>
      </c>
      <c r="R6" s="149">
        <v>4</v>
      </c>
      <c r="S6" s="148">
        <v>1397955705</v>
      </c>
    </row>
    <row r="7" spans="1:19" ht="15">
      <c r="A7" s="143">
        <v>5</v>
      </c>
      <c r="B7" s="143" t="s">
        <v>193</v>
      </c>
      <c r="C7" s="143" t="s">
        <v>215</v>
      </c>
      <c r="D7" s="147">
        <v>5</v>
      </c>
      <c r="E7" s="148">
        <v>1063420383</v>
      </c>
      <c r="F7" s="149">
        <v>5</v>
      </c>
      <c r="G7" s="150">
        <v>182498345</v>
      </c>
      <c r="H7" s="149">
        <v>24</v>
      </c>
      <c r="I7" s="148">
        <v>152456743</v>
      </c>
      <c r="J7" s="149">
        <v>11</v>
      </c>
      <c r="K7" s="148">
        <v>462432723</v>
      </c>
      <c r="L7" s="149">
        <v>9</v>
      </c>
      <c r="M7" s="148">
        <v>60234893</v>
      </c>
      <c r="N7" s="149">
        <v>85</v>
      </c>
      <c r="O7" s="148">
        <v>8789354</v>
      </c>
      <c r="P7" s="149">
        <v>6</v>
      </c>
      <c r="Q7" s="148">
        <v>3133</v>
      </c>
      <c r="R7" s="149">
        <v>5</v>
      </c>
      <c r="S7" s="148">
        <v>969129044</v>
      </c>
    </row>
    <row r="8" spans="1:19" ht="15">
      <c r="A8" s="143">
        <v>6</v>
      </c>
      <c r="B8" s="143" t="s">
        <v>229</v>
      </c>
      <c r="C8" s="143" t="s">
        <v>194</v>
      </c>
      <c r="D8" s="147">
        <v>6</v>
      </c>
      <c r="E8" s="148">
        <v>783546735</v>
      </c>
      <c r="F8" s="149">
        <v>4</v>
      </c>
      <c r="G8" s="150">
        <v>190521237</v>
      </c>
      <c r="H8" s="149">
        <v>1</v>
      </c>
      <c r="I8" s="148">
        <v>949810707</v>
      </c>
      <c r="J8" s="149">
        <v>5</v>
      </c>
      <c r="K8" s="148">
        <v>1394433366</v>
      </c>
      <c r="L8" s="149">
        <v>3</v>
      </c>
      <c r="M8" s="148">
        <v>138006456</v>
      </c>
      <c r="N8" s="149">
        <v>28</v>
      </c>
      <c r="O8" s="148">
        <v>44065797</v>
      </c>
      <c r="P8" s="149">
        <v>10</v>
      </c>
      <c r="Q8" s="148">
        <v>2158</v>
      </c>
      <c r="R8" s="149">
        <v>6</v>
      </c>
      <c r="S8" s="148">
        <v>746257262</v>
      </c>
    </row>
    <row r="9" spans="1:19" ht="15">
      <c r="A9" s="143">
        <v>7</v>
      </c>
      <c r="B9" s="143" t="s">
        <v>230</v>
      </c>
      <c r="C9" s="143" t="s">
        <v>194</v>
      </c>
      <c r="D9" s="147">
        <v>7</v>
      </c>
      <c r="E9" s="148">
        <v>746969913</v>
      </c>
      <c r="F9" s="149">
        <v>49</v>
      </c>
      <c r="G9" s="150">
        <v>30913941</v>
      </c>
      <c r="H9" s="149">
        <v>38</v>
      </c>
      <c r="I9" s="148">
        <v>89612211</v>
      </c>
      <c r="J9" s="149">
        <v>14</v>
      </c>
      <c r="K9" s="148">
        <v>422048466</v>
      </c>
      <c r="L9" s="149">
        <v>248</v>
      </c>
      <c r="M9" s="148">
        <v>-21729625</v>
      </c>
      <c r="N9" s="149">
        <v>7</v>
      </c>
      <c r="O9" s="148">
        <v>166877399</v>
      </c>
      <c r="P9" s="149">
        <v>24</v>
      </c>
      <c r="Q9" s="148">
        <v>979</v>
      </c>
      <c r="R9" s="149">
        <v>7</v>
      </c>
      <c r="S9" s="148">
        <v>725691789</v>
      </c>
    </row>
    <row r="10" spans="1:19" ht="15">
      <c r="A10" s="143">
        <v>8</v>
      </c>
      <c r="B10" s="143" t="s">
        <v>271</v>
      </c>
      <c r="C10" s="143" t="s">
        <v>210</v>
      </c>
      <c r="D10" s="147">
        <v>8</v>
      </c>
      <c r="E10" s="148">
        <v>657973576</v>
      </c>
      <c r="F10" s="149">
        <v>6</v>
      </c>
      <c r="G10" s="150">
        <v>149243001</v>
      </c>
      <c r="H10" s="149">
        <v>22</v>
      </c>
      <c r="I10" s="148">
        <v>155286334</v>
      </c>
      <c r="J10" s="149">
        <v>20</v>
      </c>
      <c r="K10" s="148">
        <v>361485311</v>
      </c>
      <c r="L10" s="149">
        <v>14</v>
      </c>
      <c r="M10" s="148">
        <v>43525202</v>
      </c>
      <c r="N10" s="149">
        <v>4</v>
      </c>
      <c r="O10" s="148">
        <v>252041044</v>
      </c>
      <c r="P10" s="149">
        <v>8</v>
      </c>
      <c r="Q10" s="148">
        <v>2542</v>
      </c>
      <c r="R10" s="149">
        <v>10</v>
      </c>
      <c r="S10" s="148">
        <v>622516164</v>
      </c>
    </row>
    <row r="11" spans="1:19" ht="15">
      <c r="A11" s="143">
        <v>9</v>
      </c>
      <c r="B11" s="143" t="s">
        <v>231</v>
      </c>
      <c r="C11" s="143" t="s">
        <v>194</v>
      </c>
      <c r="D11" s="147">
        <v>9</v>
      </c>
      <c r="E11" s="148">
        <v>652943730</v>
      </c>
      <c r="F11" s="149">
        <v>52</v>
      </c>
      <c r="G11" s="150">
        <v>29635263</v>
      </c>
      <c r="H11" s="149">
        <v>34</v>
      </c>
      <c r="I11" s="148">
        <v>115195305</v>
      </c>
      <c r="J11" s="149">
        <v>15</v>
      </c>
      <c r="K11" s="148">
        <v>418043226</v>
      </c>
      <c r="L11" s="149">
        <v>112</v>
      </c>
      <c r="M11" s="148">
        <v>3175606</v>
      </c>
      <c r="N11" s="149">
        <v>10</v>
      </c>
      <c r="O11" s="148">
        <v>141559830</v>
      </c>
      <c r="P11" s="149">
        <v>78</v>
      </c>
      <c r="Q11" s="148">
        <v>402</v>
      </c>
      <c r="R11" s="149">
        <v>8</v>
      </c>
      <c r="S11" s="148">
        <v>643567405</v>
      </c>
    </row>
    <row r="12" spans="1:19" ht="15">
      <c r="A12" s="143">
        <v>10</v>
      </c>
      <c r="B12" s="143" t="s">
        <v>135</v>
      </c>
      <c r="C12" s="143" t="s">
        <v>211</v>
      </c>
      <c r="D12" s="147">
        <v>10</v>
      </c>
      <c r="E12" s="148">
        <v>627368129</v>
      </c>
      <c r="F12" s="149">
        <v>7</v>
      </c>
      <c r="G12" s="150">
        <v>119619441</v>
      </c>
      <c r="H12" s="149">
        <v>9</v>
      </c>
      <c r="I12" s="148">
        <v>327589910</v>
      </c>
      <c r="J12" s="149">
        <v>10</v>
      </c>
      <c r="K12" s="148">
        <v>507290976</v>
      </c>
      <c r="L12" s="149">
        <v>4</v>
      </c>
      <c r="M12" s="148">
        <v>87634358</v>
      </c>
      <c r="N12" s="149">
        <v>8</v>
      </c>
      <c r="O12" s="148">
        <v>146680033</v>
      </c>
      <c r="P12" s="149">
        <v>35</v>
      </c>
      <c r="Q12" s="148">
        <v>742</v>
      </c>
      <c r="R12" s="149">
        <v>9</v>
      </c>
      <c r="S12" s="148">
        <v>627368129</v>
      </c>
    </row>
    <row r="13" spans="1:19" ht="15">
      <c r="A13" s="143">
        <v>11</v>
      </c>
      <c r="B13" s="143" t="s">
        <v>232</v>
      </c>
      <c r="C13" s="143" t="s">
        <v>194</v>
      </c>
      <c r="D13" s="147">
        <v>11</v>
      </c>
      <c r="E13" s="148">
        <v>590614664</v>
      </c>
      <c r="F13" s="149">
        <v>249</v>
      </c>
      <c r="G13" s="150">
        <v>-3888428</v>
      </c>
      <c r="H13" s="149">
        <v>247</v>
      </c>
      <c r="I13" s="148">
        <v>-16438468</v>
      </c>
      <c r="J13" s="149">
        <v>21</v>
      </c>
      <c r="K13" s="148">
        <v>360332002</v>
      </c>
      <c r="L13" s="149">
        <v>245</v>
      </c>
      <c r="M13" s="148">
        <v>-13034645</v>
      </c>
      <c r="N13" s="149">
        <v>5</v>
      </c>
      <c r="O13" s="148">
        <v>236410000</v>
      </c>
      <c r="P13" s="149">
        <v>207</v>
      </c>
      <c r="Q13" s="148">
        <v>47</v>
      </c>
      <c r="R13" s="149">
        <v>177</v>
      </c>
      <c r="S13" s="148">
        <v>0</v>
      </c>
    </row>
    <row r="14" spans="1:19" ht="15">
      <c r="A14" s="143">
        <v>12</v>
      </c>
      <c r="B14" s="143" t="s">
        <v>191</v>
      </c>
      <c r="C14" s="143" t="s">
        <v>212</v>
      </c>
      <c r="D14" s="147">
        <v>12</v>
      </c>
      <c r="E14" s="148">
        <v>583577098</v>
      </c>
      <c r="F14" s="149">
        <v>12</v>
      </c>
      <c r="G14" s="150">
        <v>99847006</v>
      </c>
      <c r="H14" s="149">
        <v>14</v>
      </c>
      <c r="I14" s="148">
        <v>205219124</v>
      </c>
      <c r="J14" s="149">
        <v>7</v>
      </c>
      <c r="K14" s="148">
        <v>846971934</v>
      </c>
      <c r="L14" s="149">
        <v>24</v>
      </c>
      <c r="M14" s="148">
        <v>26197931</v>
      </c>
      <c r="N14" s="149">
        <v>34</v>
      </c>
      <c r="O14" s="148">
        <v>35793352</v>
      </c>
      <c r="P14" s="149">
        <v>36</v>
      </c>
      <c r="Q14" s="148">
        <v>722</v>
      </c>
      <c r="R14" s="149">
        <v>11</v>
      </c>
      <c r="S14" s="148">
        <v>548887008</v>
      </c>
    </row>
    <row r="15" spans="1:19" ht="15">
      <c r="A15" s="143">
        <v>13</v>
      </c>
      <c r="B15" s="143" t="s">
        <v>233</v>
      </c>
      <c r="C15" s="143" t="s">
        <v>194</v>
      </c>
      <c r="D15" s="147">
        <v>13</v>
      </c>
      <c r="E15" s="148">
        <v>512211295</v>
      </c>
      <c r="F15" s="149">
        <v>9</v>
      </c>
      <c r="G15" s="150">
        <v>106587743</v>
      </c>
      <c r="H15" s="149">
        <v>8</v>
      </c>
      <c r="I15" s="148">
        <v>378449466</v>
      </c>
      <c r="J15" s="149">
        <v>9</v>
      </c>
      <c r="K15" s="148">
        <v>720800826</v>
      </c>
      <c r="L15" s="149">
        <v>34</v>
      </c>
      <c r="M15" s="148">
        <v>16131325</v>
      </c>
      <c r="N15" s="149">
        <v>173</v>
      </c>
      <c r="O15" s="148">
        <v>0</v>
      </c>
      <c r="P15" s="149">
        <v>5</v>
      </c>
      <c r="Q15" s="148">
        <v>3478</v>
      </c>
      <c r="R15" s="149">
        <v>178</v>
      </c>
      <c r="S15" s="148">
        <v>0</v>
      </c>
    </row>
    <row r="16" spans="1:19" ht="15">
      <c r="A16" s="143">
        <v>14</v>
      </c>
      <c r="B16" s="143" t="s">
        <v>272</v>
      </c>
      <c r="C16" s="143" t="s">
        <v>213</v>
      </c>
      <c r="D16" s="147">
        <v>14</v>
      </c>
      <c r="E16" s="148">
        <v>450725157</v>
      </c>
      <c r="F16" s="149">
        <v>17</v>
      </c>
      <c r="G16" s="150">
        <v>77194032</v>
      </c>
      <c r="H16" s="149">
        <v>6</v>
      </c>
      <c r="I16" s="148">
        <v>419443355</v>
      </c>
      <c r="J16" s="149">
        <v>8</v>
      </c>
      <c r="K16" s="148">
        <v>767518219</v>
      </c>
      <c r="L16" s="149">
        <v>10</v>
      </c>
      <c r="M16" s="148">
        <v>56958837</v>
      </c>
      <c r="N16" s="149">
        <v>17</v>
      </c>
      <c r="O16" s="148">
        <v>87587876</v>
      </c>
      <c r="P16" s="149">
        <v>76</v>
      </c>
      <c r="Q16" s="148">
        <v>404</v>
      </c>
      <c r="R16" s="149">
        <v>16</v>
      </c>
      <c r="S16" s="148">
        <v>336899164</v>
      </c>
    </row>
    <row r="17" spans="1:19" ht="15">
      <c r="A17" s="143">
        <v>15</v>
      </c>
      <c r="B17" s="143" t="s">
        <v>87</v>
      </c>
      <c r="C17" s="143" t="s">
        <v>194</v>
      </c>
      <c r="D17" s="147">
        <v>15</v>
      </c>
      <c r="E17" s="148">
        <v>441227140</v>
      </c>
      <c r="F17" s="149">
        <v>21</v>
      </c>
      <c r="G17" s="150">
        <v>59061446</v>
      </c>
      <c r="H17" s="149">
        <v>17</v>
      </c>
      <c r="I17" s="148">
        <v>198439519</v>
      </c>
      <c r="J17" s="149">
        <v>19</v>
      </c>
      <c r="K17" s="148">
        <v>379794292</v>
      </c>
      <c r="L17" s="149">
        <v>12</v>
      </c>
      <c r="M17" s="148">
        <v>48476160</v>
      </c>
      <c r="N17" s="149">
        <v>174</v>
      </c>
      <c r="O17" s="148">
        <v>0</v>
      </c>
      <c r="P17" s="149">
        <v>108</v>
      </c>
      <c r="Q17" s="148">
        <v>269</v>
      </c>
      <c r="R17" s="149">
        <v>179</v>
      </c>
      <c r="S17" s="148">
        <v>0</v>
      </c>
    </row>
    <row r="18" spans="1:19" ht="15">
      <c r="A18" s="143">
        <v>16</v>
      </c>
      <c r="B18" s="143" t="s">
        <v>234</v>
      </c>
      <c r="C18" s="143" t="s">
        <v>194</v>
      </c>
      <c r="D18" s="147">
        <v>16</v>
      </c>
      <c r="E18" s="148">
        <v>418432958</v>
      </c>
      <c r="F18" s="149">
        <v>27</v>
      </c>
      <c r="G18" s="150">
        <v>50019945</v>
      </c>
      <c r="H18" s="149">
        <v>21</v>
      </c>
      <c r="I18" s="148">
        <v>159377417</v>
      </c>
      <c r="J18" s="149">
        <v>16</v>
      </c>
      <c r="K18" s="148">
        <v>412168181</v>
      </c>
      <c r="L18" s="149">
        <v>19</v>
      </c>
      <c r="M18" s="148">
        <v>30085944</v>
      </c>
      <c r="N18" s="149">
        <v>175</v>
      </c>
      <c r="O18" s="148">
        <v>0</v>
      </c>
      <c r="P18" s="149">
        <v>184</v>
      </c>
      <c r="Q18" s="148">
        <v>97</v>
      </c>
      <c r="R18" s="149">
        <v>12</v>
      </c>
      <c r="S18" s="148">
        <v>418432958</v>
      </c>
    </row>
    <row r="19" spans="1:19" ht="15">
      <c r="A19" s="143">
        <v>17</v>
      </c>
      <c r="B19" s="143" t="s">
        <v>235</v>
      </c>
      <c r="C19" s="143" t="s">
        <v>194</v>
      </c>
      <c r="D19" s="147">
        <v>17</v>
      </c>
      <c r="E19" s="148">
        <v>402074045</v>
      </c>
      <c r="F19" s="149">
        <v>20</v>
      </c>
      <c r="G19" s="150">
        <v>59116716</v>
      </c>
      <c r="H19" s="149">
        <v>98</v>
      </c>
      <c r="I19" s="148">
        <v>24841340</v>
      </c>
      <c r="J19" s="149">
        <v>38</v>
      </c>
      <c r="K19" s="148">
        <v>196764394</v>
      </c>
      <c r="L19" s="149">
        <v>178</v>
      </c>
      <c r="M19" s="148">
        <v>505488</v>
      </c>
      <c r="N19" s="149">
        <v>176</v>
      </c>
      <c r="O19" s="148">
        <v>0</v>
      </c>
      <c r="P19" s="149">
        <v>13</v>
      </c>
      <c r="Q19" s="148">
        <v>1821</v>
      </c>
      <c r="R19" s="149">
        <v>180</v>
      </c>
      <c r="S19" s="148">
        <v>0</v>
      </c>
    </row>
    <row r="20" spans="1:19" ht="15">
      <c r="A20" s="143">
        <v>18</v>
      </c>
      <c r="B20" s="143" t="s">
        <v>26</v>
      </c>
      <c r="C20" s="143" t="s">
        <v>288</v>
      </c>
      <c r="D20" s="147">
        <v>18</v>
      </c>
      <c r="E20" s="148">
        <v>400996169</v>
      </c>
      <c r="F20" s="149">
        <v>15</v>
      </c>
      <c r="G20" s="150">
        <v>79620470</v>
      </c>
      <c r="H20" s="149">
        <v>42</v>
      </c>
      <c r="I20" s="148">
        <v>76110141</v>
      </c>
      <c r="J20" s="149">
        <v>28</v>
      </c>
      <c r="K20" s="148">
        <v>285614602</v>
      </c>
      <c r="L20" s="149">
        <v>26</v>
      </c>
      <c r="M20" s="148">
        <v>23624639</v>
      </c>
      <c r="N20" s="149">
        <v>45</v>
      </c>
      <c r="O20" s="148">
        <v>30420653</v>
      </c>
      <c r="P20" s="149">
        <v>12</v>
      </c>
      <c r="Q20" s="148">
        <v>1900</v>
      </c>
      <c r="R20" s="149">
        <v>13</v>
      </c>
      <c r="S20" s="148">
        <v>400996169</v>
      </c>
    </row>
    <row r="21" spans="1:19" ht="15">
      <c r="A21" s="143">
        <v>19</v>
      </c>
      <c r="B21" s="143" t="s">
        <v>236</v>
      </c>
      <c r="C21" s="143" t="s">
        <v>194</v>
      </c>
      <c r="D21" s="147">
        <v>19</v>
      </c>
      <c r="E21" s="148">
        <v>388873836</v>
      </c>
      <c r="F21" s="149">
        <v>16</v>
      </c>
      <c r="G21" s="150">
        <v>78505812</v>
      </c>
      <c r="H21" s="149">
        <v>4</v>
      </c>
      <c r="I21" s="148">
        <v>524962805</v>
      </c>
      <c r="J21" s="149">
        <v>2</v>
      </c>
      <c r="K21" s="148">
        <v>3095330080</v>
      </c>
      <c r="L21" s="149">
        <v>7</v>
      </c>
      <c r="M21" s="148">
        <v>64428755</v>
      </c>
      <c r="N21" s="149">
        <v>75</v>
      </c>
      <c r="O21" s="148">
        <v>12391670</v>
      </c>
      <c r="P21" s="149">
        <v>135</v>
      </c>
      <c r="Q21" s="148">
        <v>220</v>
      </c>
      <c r="R21" s="149">
        <v>19</v>
      </c>
      <c r="S21" s="148">
        <v>289254399</v>
      </c>
    </row>
    <row r="22" spans="1:19" ht="15">
      <c r="A22" s="143">
        <v>20</v>
      </c>
      <c r="B22" s="143" t="s">
        <v>237</v>
      </c>
      <c r="C22" s="143" t="s">
        <v>194</v>
      </c>
      <c r="D22" s="147">
        <v>20</v>
      </c>
      <c r="E22" s="148">
        <v>377062468</v>
      </c>
      <c r="F22" s="149">
        <v>53</v>
      </c>
      <c r="G22" s="150">
        <v>29204223</v>
      </c>
      <c r="H22" s="149" t="s">
        <v>288</v>
      </c>
      <c r="I22" s="148" t="s">
        <v>288</v>
      </c>
      <c r="J22" s="149" t="s">
        <v>288</v>
      </c>
      <c r="K22" s="148" t="s">
        <v>288</v>
      </c>
      <c r="L22" s="149" t="s">
        <v>288</v>
      </c>
      <c r="M22" s="148" t="s">
        <v>288</v>
      </c>
      <c r="N22" s="149">
        <v>177</v>
      </c>
      <c r="O22" s="148">
        <v>0</v>
      </c>
      <c r="P22" s="149">
        <v>9</v>
      </c>
      <c r="Q22" s="148">
        <v>2460</v>
      </c>
      <c r="R22" s="149">
        <v>17</v>
      </c>
      <c r="S22" s="148">
        <v>329130904</v>
      </c>
    </row>
    <row r="23" spans="1:19" ht="15">
      <c r="A23" s="143">
        <v>21</v>
      </c>
      <c r="B23" s="143" t="s">
        <v>26</v>
      </c>
      <c r="C23" s="143" t="s">
        <v>288</v>
      </c>
      <c r="D23" s="147">
        <v>21</v>
      </c>
      <c r="E23" s="148">
        <v>376472752</v>
      </c>
      <c r="F23" s="149">
        <v>184</v>
      </c>
      <c r="G23" s="150">
        <v>5344010</v>
      </c>
      <c r="H23" s="149">
        <v>138</v>
      </c>
      <c r="I23" s="148">
        <v>14142255</v>
      </c>
      <c r="J23" s="149">
        <v>68</v>
      </c>
      <c r="K23" s="148">
        <v>95940406</v>
      </c>
      <c r="L23" s="149">
        <v>217</v>
      </c>
      <c r="M23" s="148">
        <v>-1381979</v>
      </c>
      <c r="N23" s="149">
        <v>125</v>
      </c>
      <c r="O23" s="148">
        <v>2613746</v>
      </c>
      <c r="P23" s="149">
        <v>238</v>
      </c>
      <c r="Q23" s="148">
        <v>10</v>
      </c>
      <c r="R23" s="149">
        <v>181</v>
      </c>
      <c r="S23" s="148">
        <v>0</v>
      </c>
    </row>
    <row r="24" spans="1:19" ht="15">
      <c r="A24" s="143">
        <v>22</v>
      </c>
      <c r="B24" s="143" t="s">
        <v>273</v>
      </c>
      <c r="C24" s="143" t="s">
        <v>194</v>
      </c>
      <c r="D24" s="147">
        <v>22</v>
      </c>
      <c r="E24" s="148">
        <v>371882510</v>
      </c>
      <c r="F24" s="149">
        <v>42</v>
      </c>
      <c r="G24" s="150">
        <v>35118808</v>
      </c>
      <c r="H24" s="149">
        <v>160</v>
      </c>
      <c r="I24" s="148">
        <v>10247694</v>
      </c>
      <c r="J24" s="149">
        <v>73</v>
      </c>
      <c r="K24" s="148">
        <v>86539598</v>
      </c>
      <c r="L24" s="149">
        <v>90</v>
      </c>
      <c r="M24" s="148">
        <v>4853088</v>
      </c>
      <c r="N24" s="149">
        <v>178</v>
      </c>
      <c r="O24" s="148">
        <v>0</v>
      </c>
      <c r="P24" s="149">
        <v>38</v>
      </c>
      <c r="Q24" s="148">
        <v>699</v>
      </c>
      <c r="R24" s="149">
        <v>182</v>
      </c>
      <c r="S24" s="148">
        <v>0</v>
      </c>
    </row>
    <row r="25" spans="1:19" ht="15">
      <c r="A25" s="143">
        <v>23</v>
      </c>
      <c r="B25" s="143" t="s">
        <v>26</v>
      </c>
      <c r="C25" s="143" t="s">
        <v>288</v>
      </c>
      <c r="D25" s="147">
        <v>23</v>
      </c>
      <c r="E25" s="148">
        <v>365431085</v>
      </c>
      <c r="F25" s="149">
        <v>8</v>
      </c>
      <c r="G25" s="150">
        <v>113955690</v>
      </c>
      <c r="H25" s="149">
        <v>16</v>
      </c>
      <c r="I25" s="148">
        <v>199594211</v>
      </c>
      <c r="J25" s="149">
        <v>26</v>
      </c>
      <c r="K25" s="148">
        <v>291442239</v>
      </c>
      <c r="L25" s="149" t="s">
        <v>288</v>
      </c>
      <c r="M25" s="148" t="s">
        <v>288</v>
      </c>
      <c r="N25" s="149">
        <v>89</v>
      </c>
      <c r="O25" s="148">
        <v>7657200</v>
      </c>
      <c r="P25" s="149">
        <v>16</v>
      </c>
      <c r="Q25" s="148">
        <v>1351</v>
      </c>
      <c r="R25" s="149">
        <v>15</v>
      </c>
      <c r="S25" s="148">
        <v>346133190</v>
      </c>
    </row>
    <row r="26" spans="1:19" ht="15">
      <c r="A26" s="143">
        <v>24</v>
      </c>
      <c r="B26" s="144" t="s">
        <v>190</v>
      </c>
      <c r="C26" s="144" t="s">
        <v>214</v>
      </c>
      <c r="D26" s="147">
        <v>24</v>
      </c>
      <c r="E26" s="148">
        <v>354754018</v>
      </c>
      <c r="F26" s="149">
        <v>18</v>
      </c>
      <c r="G26" s="150">
        <v>72840716</v>
      </c>
      <c r="H26" s="149" t="s">
        <v>288</v>
      </c>
      <c r="I26" s="148" t="s">
        <v>288</v>
      </c>
      <c r="J26" s="149" t="s">
        <v>288</v>
      </c>
      <c r="K26" s="148" t="s">
        <v>288</v>
      </c>
      <c r="L26" s="149" t="s">
        <v>288</v>
      </c>
      <c r="M26" s="148" t="s">
        <v>288</v>
      </c>
      <c r="N26" s="149">
        <v>9</v>
      </c>
      <c r="O26" s="148">
        <v>142961067</v>
      </c>
      <c r="P26" s="149">
        <v>7</v>
      </c>
      <c r="Q26" s="148">
        <v>2746</v>
      </c>
      <c r="R26" s="149">
        <v>14</v>
      </c>
      <c r="S26" s="148">
        <v>354754018</v>
      </c>
    </row>
    <row r="27" spans="1:19" ht="15">
      <c r="A27" s="143">
        <v>25</v>
      </c>
      <c r="B27" s="143" t="s">
        <v>226</v>
      </c>
      <c r="C27" s="143" t="s">
        <v>215</v>
      </c>
      <c r="D27" s="147">
        <v>25</v>
      </c>
      <c r="E27" s="148">
        <v>343605719</v>
      </c>
      <c r="F27" s="149">
        <v>68</v>
      </c>
      <c r="G27" s="150">
        <v>19938142</v>
      </c>
      <c r="H27" s="149">
        <v>31</v>
      </c>
      <c r="I27" s="148">
        <v>128106493</v>
      </c>
      <c r="J27" s="149">
        <v>43</v>
      </c>
      <c r="K27" s="148">
        <v>180295212</v>
      </c>
      <c r="L27" s="149">
        <v>80</v>
      </c>
      <c r="M27" s="148">
        <v>5917574</v>
      </c>
      <c r="N27" s="149">
        <v>137</v>
      </c>
      <c r="O27" s="148">
        <v>1107657</v>
      </c>
      <c r="P27" s="149">
        <v>70</v>
      </c>
      <c r="Q27" s="148">
        <v>426</v>
      </c>
      <c r="R27" s="149">
        <v>22</v>
      </c>
      <c r="S27" s="148">
        <v>283563556</v>
      </c>
    </row>
    <row r="28" spans="1:19" ht="15">
      <c r="A28" s="143">
        <v>26</v>
      </c>
      <c r="B28" s="143" t="s">
        <v>238</v>
      </c>
      <c r="C28" s="143" t="s">
        <v>194</v>
      </c>
      <c r="D28" s="147">
        <v>26</v>
      </c>
      <c r="E28" s="148">
        <v>329875673</v>
      </c>
      <c r="F28" s="149">
        <v>31</v>
      </c>
      <c r="G28" s="150">
        <v>45289028</v>
      </c>
      <c r="H28" s="149" t="s">
        <v>288</v>
      </c>
      <c r="I28" s="148" t="s">
        <v>288</v>
      </c>
      <c r="J28" s="149" t="s">
        <v>288</v>
      </c>
      <c r="K28" s="148" t="s">
        <v>288</v>
      </c>
      <c r="L28" s="149" t="s">
        <v>288</v>
      </c>
      <c r="M28" s="148" t="s">
        <v>288</v>
      </c>
      <c r="N28" s="149" t="s">
        <v>288</v>
      </c>
      <c r="O28" s="148" t="s">
        <v>288</v>
      </c>
      <c r="P28" s="149">
        <v>18</v>
      </c>
      <c r="Q28" s="148">
        <v>1311</v>
      </c>
      <c r="R28" s="149">
        <v>183</v>
      </c>
      <c r="S28" s="148">
        <v>0</v>
      </c>
    </row>
    <row r="29" spans="1:19" ht="15">
      <c r="A29" s="143">
        <v>27</v>
      </c>
      <c r="B29" s="143" t="s">
        <v>239</v>
      </c>
      <c r="C29" s="143" t="s">
        <v>219</v>
      </c>
      <c r="D29" s="147">
        <v>27</v>
      </c>
      <c r="E29" s="148">
        <v>320780555</v>
      </c>
      <c r="F29" s="149">
        <v>13</v>
      </c>
      <c r="G29" s="150">
        <v>90364983</v>
      </c>
      <c r="H29" s="149">
        <v>13</v>
      </c>
      <c r="I29" s="148">
        <v>210486525</v>
      </c>
      <c r="J29" s="149">
        <v>22</v>
      </c>
      <c r="K29" s="148">
        <v>322822217</v>
      </c>
      <c r="L29" s="149">
        <v>8</v>
      </c>
      <c r="M29" s="148">
        <v>63876781</v>
      </c>
      <c r="N29" s="149">
        <v>13</v>
      </c>
      <c r="O29" s="148">
        <v>129055798</v>
      </c>
      <c r="P29" s="149">
        <v>25</v>
      </c>
      <c r="Q29" s="148">
        <v>979</v>
      </c>
      <c r="R29" s="149">
        <v>18</v>
      </c>
      <c r="S29" s="148">
        <v>309188350</v>
      </c>
    </row>
    <row r="30" spans="1:19" ht="15">
      <c r="A30" s="143">
        <v>28</v>
      </c>
      <c r="B30" s="143" t="s">
        <v>240</v>
      </c>
      <c r="C30" s="143" t="s">
        <v>194</v>
      </c>
      <c r="D30" s="147">
        <v>28</v>
      </c>
      <c r="E30" s="148">
        <v>314652060</v>
      </c>
      <c r="F30" s="149">
        <v>11</v>
      </c>
      <c r="G30" s="150">
        <v>104232591</v>
      </c>
      <c r="H30" s="149">
        <v>11</v>
      </c>
      <c r="I30" s="148">
        <v>235401136</v>
      </c>
      <c r="J30" s="149" t="s">
        <v>288</v>
      </c>
      <c r="K30" s="148" t="s">
        <v>288</v>
      </c>
      <c r="L30" s="149" t="s">
        <v>288</v>
      </c>
      <c r="M30" s="148" t="s">
        <v>288</v>
      </c>
      <c r="N30" s="149">
        <v>101</v>
      </c>
      <c r="O30" s="148">
        <v>5368797</v>
      </c>
      <c r="P30" s="149">
        <v>17</v>
      </c>
      <c r="Q30" s="148">
        <v>1316</v>
      </c>
      <c r="R30" s="149">
        <v>20</v>
      </c>
      <c r="S30" s="148">
        <v>284480575</v>
      </c>
    </row>
    <row r="31" spans="1:19" ht="15">
      <c r="A31" s="143">
        <v>29</v>
      </c>
      <c r="B31" s="146" t="s">
        <v>274</v>
      </c>
      <c r="C31" s="143" t="s">
        <v>194</v>
      </c>
      <c r="D31" s="147">
        <v>29</v>
      </c>
      <c r="E31" s="148">
        <v>308297180</v>
      </c>
      <c r="F31" s="149">
        <v>19</v>
      </c>
      <c r="G31" s="150">
        <v>67278751</v>
      </c>
      <c r="H31" s="149" t="s">
        <v>288</v>
      </c>
      <c r="I31" s="148" t="s">
        <v>288</v>
      </c>
      <c r="J31" s="149">
        <v>29</v>
      </c>
      <c r="K31" s="148">
        <v>265500775</v>
      </c>
      <c r="L31" s="149" t="s">
        <v>288</v>
      </c>
      <c r="M31" s="148" t="s">
        <v>288</v>
      </c>
      <c r="N31" s="149">
        <v>41</v>
      </c>
      <c r="O31" s="148">
        <v>32595205</v>
      </c>
      <c r="P31" s="149">
        <v>22</v>
      </c>
      <c r="Q31" s="148">
        <v>1038</v>
      </c>
      <c r="R31" s="149">
        <v>21</v>
      </c>
      <c r="S31" s="148">
        <v>283762048</v>
      </c>
    </row>
    <row r="32" spans="1:19" ht="15">
      <c r="A32" s="143">
        <v>30</v>
      </c>
      <c r="B32" s="146" t="s">
        <v>275</v>
      </c>
      <c r="C32" s="143" t="s">
        <v>194</v>
      </c>
      <c r="D32" s="147">
        <v>30</v>
      </c>
      <c r="E32" s="148">
        <v>301887830</v>
      </c>
      <c r="F32" s="149" t="s">
        <v>288</v>
      </c>
      <c r="G32" s="150" t="s">
        <v>288</v>
      </c>
      <c r="H32" s="149" t="s">
        <v>288</v>
      </c>
      <c r="I32" s="148" t="s">
        <v>288</v>
      </c>
      <c r="J32" s="149" t="s">
        <v>288</v>
      </c>
      <c r="K32" s="148" t="s">
        <v>288</v>
      </c>
      <c r="L32" s="149" t="s">
        <v>288</v>
      </c>
      <c r="M32" s="148" t="s">
        <v>288</v>
      </c>
      <c r="N32" s="149">
        <v>12</v>
      </c>
      <c r="O32" s="148">
        <v>135235075</v>
      </c>
      <c r="P32" s="149" t="s">
        <v>288</v>
      </c>
      <c r="Q32" s="148" t="s">
        <v>288</v>
      </c>
      <c r="R32" s="149">
        <v>29</v>
      </c>
      <c r="S32" s="148">
        <v>223795578</v>
      </c>
    </row>
    <row r="33" spans="1:19" ht="15">
      <c r="A33" s="143">
        <v>31</v>
      </c>
      <c r="B33" s="143" t="s">
        <v>189</v>
      </c>
      <c r="C33" s="143" t="s">
        <v>212</v>
      </c>
      <c r="D33" s="147">
        <v>31</v>
      </c>
      <c r="E33" s="148">
        <v>297324150</v>
      </c>
      <c r="F33" s="149">
        <v>30</v>
      </c>
      <c r="G33" s="150">
        <v>45843952</v>
      </c>
      <c r="H33" s="149">
        <v>23</v>
      </c>
      <c r="I33" s="148">
        <v>154792879</v>
      </c>
      <c r="J33" s="149">
        <v>30</v>
      </c>
      <c r="K33" s="148">
        <v>260105961</v>
      </c>
      <c r="L33" s="149">
        <v>29</v>
      </c>
      <c r="M33" s="148">
        <v>18012997</v>
      </c>
      <c r="N33" s="149">
        <v>14</v>
      </c>
      <c r="O33" s="148">
        <v>106701155</v>
      </c>
      <c r="P33" s="149">
        <v>20</v>
      </c>
      <c r="Q33" s="148">
        <v>1221</v>
      </c>
      <c r="R33" s="149">
        <v>26</v>
      </c>
      <c r="S33" s="148">
        <v>241432684</v>
      </c>
    </row>
    <row r="34" spans="1:19" ht="15">
      <c r="A34" s="143">
        <v>32</v>
      </c>
      <c r="B34" s="143" t="s">
        <v>241</v>
      </c>
      <c r="C34" s="143" t="s">
        <v>194</v>
      </c>
      <c r="D34" s="147">
        <v>32</v>
      </c>
      <c r="E34" s="148">
        <v>264709270</v>
      </c>
      <c r="F34" s="149">
        <v>67</v>
      </c>
      <c r="G34" s="150">
        <v>20185367</v>
      </c>
      <c r="H34" s="149">
        <v>54</v>
      </c>
      <c r="I34" s="148">
        <v>50137216</v>
      </c>
      <c r="J34" s="149">
        <v>32</v>
      </c>
      <c r="K34" s="148">
        <v>240224346</v>
      </c>
      <c r="L34" s="149" t="s">
        <v>288</v>
      </c>
      <c r="M34" s="148" t="s">
        <v>288</v>
      </c>
      <c r="N34" s="149">
        <v>11</v>
      </c>
      <c r="O34" s="148">
        <v>139961475</v>
      </c>
      <c r="P34" s="149">
        <v>14</v>
      </c>
      <c r="Q34" s="148">
        <v>1587</v>
      </c>
      <c r="R34" s="149">
        <v>23</v>
      </c>
      <c r="S34" s="148">
        <v>264160739</v>
      </c>
    </row>
    <row r="35" spans="1:19" ht="15">
      <c r="A35" s="143">
        <v>33</v>
      </c>
      <c r="B35" s="143" t="s">
        <v>287</v>
      </c>
      <c r="C35" s="143" t="s">
        <v>194</v>
      </c>
      <c r="D35" s="147">
        <v>33</v>
      </c>
      <c r="E35" s="148">
        <v>258660434</v>
      </c>
      <c r="F35" s="149">
        <v>38</v>
      </c>
      <c r="G35" s="150">
        <v>37754617</v>
      </c>
      <c r="H35" s="149">
        <v>121</v>
      </c>
      <c r="I35" s="148">
        <v>18492865</v>
      </c>
      <c r="J35" s="149">
        <v>103</v>
      </c>
      <c r="K35" s="148">
        <v>65394231</v>
      </c>
      <c r="L35" s="149">
        <v>40</v>
      </c>
      <c r="M35" s="148">
        <v>14130225</v>
      </c>
      <c r="N35" s="149">
        <v>139</v>
      </c>
      <c r="O35" s="148">
        <v>805037</v>
      </c>
      <c r="P35" s="149">
        <v>47</v>
      </c>
      <c r="Q35" s="148">
        <v>592</v>
      </c>
      <c r="R35" s="149">
        <v>24</v>
      </c>
      <c r="S35" s="148">
        <v>257622704</v>
      </c>
    </row>
    <row r="36" spans="1:19" ht="15">
      <c r="A36" s="143">
        <v>34</v>
      </c>
      <c r="B36" s="143" t="s">
        <v>242</v>
      </c>
      <c r="C36" s="143" t="s">
        <v>194</v>
      </c>
      <c r="D36" s="147">
        <v>34</v>
      </c>
      <c r="E36" s="148">
        <v>258103060</v>
      </c>
      <c r="F36" s="149">
        <v>152</v>
      </c>
      <c r="G36" s="150">
        <v>8335710</v>
      </c>
      <c r="H36" s="149">
        <v>141</v>
      </c>
      <c r="I36" s="148">
        <v>13651503</v>
      </c>
      <c r="J36" s="149">
        <v>169</v>
      </c>
      <c r="K36" s="148">
        <v>34013144</v>
      </c>
      <c r="L36" s="149">
        <v>125</v>
      </c>
      <c r="M36" s="148">
        <v>2602032</v>
      </c>
      <c r="N36" s="149">
        <v>154</v>
      </c>
      <c r="O36" s="148">
        <v>147452</v>
      </c>
      <c r="P36" s="149">
        <v>128</v>
      </c>
      <c r="Q36" s="148">
        <v>231</v>
      </c>
      <c r="R36" s="149">
        <v>172</v>
      </c>
      <c r="S36" s="148">
        <v>1342680</v>
      </c>
    </row>
    <row r="37" spans="1:19" ht="15">
      <c r="A37" s="143">
        <v>35</v>
      </c>
      <c r="B37" s="143" t="s">
        <v>26</v>
      </c>
      <c r="C37" s="143" t="s">
        <v>288</v>
      </c>
      <c r="D37" s="147">
        <v>35</v>
      </c>
      <c r="E37" s="148">
        <v>256555141</v>
      </c>
      <c r="F37" s="149">
        <v>35</v>
      </c>
      <c r="G37" s="150">
        <v>39556472</v>
      </c>
      <c r="H37" s="149">
        <v>76</v>
      </c>
      <c r="I37" s="148">
        <v>34023157</v>
      </c>
      <c r="J37" s="149">
        <v>65</v>
      </c>
      <c r="K37" s="148">
        <v>100468731</v>
      </c>
      <c r="L37" s="149">
        <v>35</v>
      </c>
      <c r="M37" s="148">
        <v>14951987</v>
      </c>
      <c r="N37" s="149">
        <v>69</v>
      </c>
      <c r="O37" s="148">
        <v>15185139</v>
      </c>
      <c r="P37" s="149">
        <v>41</v>
      </c>
      <c r="Q37" s="148">
        <v>677</v>
      </c>
      <c r="R37" s="149">
        <v>25</v>
      </c>
      <c r="S37" s="148">
        <v>253648788</v>
      </c>
    </row>
    <row r="38" spans="1:19" ht="15">
      <c r="A38" s="143">
        <v>36</v>
      </c>
      <c r="B38" s="143" t="s">
        <v>88</v>
      </c>
      <c r="C38" s="143" t="s">
        <v>194</v>
      </c>
      <c r="D38" s="147">
        <v>36</v>
      </c>
      <c r="E38" s="148">
        <v>246911773</v>
      </c>
      <c r="F38" s="149">
        <v>10</v>
      </c>
      <c r="G38" s="150">
        <v>105941247</v>
      </c>
      <c r="H38" s="149">
        <v>15</v>
      </c>
      <c r="I38" s="148">
        <v>204687225</v>
      </c>
      <c r="J38" s="149">
        <v>17</v>
      </c>
      <c r="K38" s="148">
        <v>402407625</v>
      </c>
      <c r="L38" s="149" t="s">
        <v>288</v>
      </c>
      <c r="M38" s="148" t="s">
        <v>288</v>
      </c>
      <c r="N38" s="149">
        <v>15</v>
      </c>
      <c r="O38" s="148">
        <v>103694620</v>
      </c>
      <c r="P38" s="149">
        <v>31</v>
      </c>
      <c r="Q38" s="148">
        <v>790</v>
      </c>
      <c r="R38" s="149">
        <v>27</v>
      </c>
      <c r="S38" s="148">
        <v>231191745</v>
      </c>
    </row>
    <row r="39" spans="1:19" ht="15">
      <c r="A39" s="143">
        <v>37</v>
      </c>
      <c r="B39" s="143" t="s">
        <v>243</v>
      </c>
      <c r="C39" s="143" t="s">
        <v>194</v>
      </c>
      <c r="D39" s="147">
        <v>37</v>
      </c>
      <c r="E39" s="148">
        <v>243970682</v>
      </c>
      <c r="F39" s="149">
        <v>84</v>
      </c>
      <c r="G39" s="150">
        <v>16372190</v>
      </c>
      <c r="H39" s="149">
        <v>168</v>
      </c>
      <c r="I39" s="148">
        <v>8891681</v>
      </c>
      <c r="J39" s="149">
        <v>130</v>
      </c>
      <c r="K39" s="148">
        <v>46240748</v>
      </c>
      <c r="L39" s="149">
        <v>58</v>
      </c>
      <c r="M39" s="148">
        <v>8891681</v>
      </c>
      <c r="N39" s="149">
        <v>179</v>
      </c>
      <c r="O39" s="148">
        <v>0</v>
      </c>
      <c r="P39" s="149">
        <v>166</v>
      </c>
      <c r="Q39" s="148">
        <v>136</v>
      </c>
      <c r="R39" s="149">
        <v>184</v>
      </c>
      <c r="S39" s="148">
        <v>0</v>
      </c>
    </row>
    <row r="40" spans="1:19" ht="15">
      <c r="A40" s="143">
        <v>38</v>
      </c>
      <c r="B40" s="143" t="s">
        <v>244</v>
      </c>
      <c r="C40" s="143" t="s">
        <v>194</v>
      </c>
      <c r="D40" s="147">
        <v>38</v>
      </c>
      <c r="E40" s="148">
        <v>235511866</v>
      </c>
      <c r="F40" s="149">
        <v>28</v>
      </c>
      <c r="G40" s="150">
        <v>47356352</v>
      </c>
      <c r="H40" s="149">
        <v>20</v>
      </c>
      <c r="I40" s="148">
        <v>159832437</v>
      </c>
      <c r="J40" s="149">
        <v>39</v>
      </c>
      <c r="K40" s="148">
        <v>192834504</v>
      </c>
      <c r="L40" s="149">
        <v>22</v>
      </c>
      <c r="M40" s="148">
        <v>28596039</v>
      </c>
      <c r="N40" s="149">
        <v>18</v>
      </c>
      <c r="O40" s="148">
        <v>83518378</v>
      </c>
      <c r="P40" s="149">
        <v>98</v>
      </c>
      <c r="Q40" s="148">
        <v>330</v>
      </c>
      <c r="R40" s="149">
        <v>28</v>
      </c>
      <c r="S40" s="148">
        <v>224164449</v>
      </c>
    </row>
    <row r="41" spans="1:19" ht="15">
      <c r="A41" s="143">
        <v>39</v>
      </c>
      <c r="B41" s="143" t="s">
        <v>245</v>
      </c>
      <c r="C41" s="143" t="s">
        <v>194</v>
      </c>
      <c r="D41" s="147">
        <v>39</v>
      </c>
      <c r="E41" s="148">
        <v>217690248</v>
      </c>
      <c r="F41" s="149">
        <v>114</v>
      </c>
      <c r="G41" s="150">
        <v>12129750</v>
      </c>
      <c r="H41" s="149">
        <v>41</v>
      </c>
      <c r="I41" s="148">
        <v>82532948</v>
      </c>
      <c r="J41" s="149">
        <v>40</v>
      </c>
      <c r="K41" s="148">
        <v>190572886</v>
      </c>
      <c r="L41" s="149">
        <v>238</v>
      </c>
      <c r="M41" s="148">
        <v>-5279990</v>
      </c>
      <c r="N41" s="149">
        <v>157</v>
      </c>
      <c r="O41" s="148">
        <v>104856</v>
      </c>
      <c r="P41" s="149">
        <v>26</v>
      </c>
      <c r="Q41" s="148">
        <v>885</v>
      </c>
      <c r="R41" s="149">
        <v>30</v>
      </c>
      <c r="S41" s="148">
        <v>216997834</v>
      </c>
    </row>
    <row r="42" spans="1:19" ht="15">
      <c r="A42" s="143">
        <v>40</v>
      </c>
      <c r="B42" s="143" t="s">
        <v>246</v>
      </c>
      <c r="C42" s="143" t="s">
        <v>194</v>
      </c>
      <c r="D42" s="147">
        <v>40</v>
      </c>
      <c r="E42" s="148">
        <v>214759500</v>
      </c>
      <c r="F42" s="149">
        <v>32</v>
      </c>
      <c r="G42" s="150">
        <v>42504052</v>
      </c>
      <c r="H42" s="149">
        <v>67</v>
      </c>
      <c r="I42" s="148">
        <v>36613065</v>
      </c>
      <c r="J42" s="149">
        <v>69</v>
      </c>
      <c r="K42" s="148">
        <v>92282967</v>
      </c>
      <c r="L42" s="149">
        <v>240</v>
      </c>
      <c r="M42" s="148">
        <v>-9326458</v>
      </c>
      <c r="N42" s="149">
        <v>180</v>
      </c>
      <c r="O42" s="148">
        <v>0</v>
      </c>
      <c r="P42" s="149">
        <v>107</v>
      </c>
      <c r="Q42" s="148">
        <v>274</v>
      </c>
      <c r="R42" s="149">
        <v>185</v>
      </c>
      <c r="S42" s="148">
        <v>0</v>
      </c>
    </row>
    <row r="43" spans="1:19" ht="15">
      <c r="A43" s="143">
        <v>41</v>
      </c>
      <c r="B43" s="143" t="s">
        <v>247</v>
      </c>
      <c r="C43" s="143" t="s">
        <v>220</v>
      </c>
      <c r="D43" s="147">
        <v>41</v>
      </c>
      <c r="E43" s="148">
        <v>212346777</v>
      </c>
      <c r="F43" s="149">
        <v>117</v>
      </c>
      <c r="G43" s="150">
        <v>11960492</v>
      </c>
      <c r="H43" s="149">
        <v>132</v>
      </c>
      <c r="I43" s="148">
        <v>15854523</v>
      </c>
      <c r="J43" s="149">
        <v>94</v>
      </c>
      <c r="K43" s="148">
        <v>71992806</v>
      </c>
      <c r="L43" s="149">
        <v>72</v>
      </c>
      <c r="M43" s="148">
        <v>6700595</v>
      </c>
      <c r="N43" s="149">
        <v>16</v>
      </c>
      <c r="O43" s="148">
        <v>92236687</v>
      </c>
      <c r="P43" s="149">
        <v>187</v>
      </c>
      <c r="Q43" s="148">
        <v>80</v>
      </c>
      <c r="R43" s="149">
        <v>31</v>
      </c>
      <c r="S43" s="148">
        <v>212346777</v>
      </c>
    </row>
    <row r="44" spans="1:19" ht="15">
      <c r="A44" s="143">
        <v>42</v>
      </c>
      <c r="B44" s="143" t="s">
        <v>248</v>
      </c>
      <c r="C44" s="143" t="s">
        <v>194</v>
      </c>
      <c r="D44" s="147">
        <v>42</v>
      </c>
      <c r="E44" s="148">
        <v>206832856</v>
      </c>
      <c r="F44" s="149">
        <v>50</v>
      </c>
      <c r="G44" s="150">
        <v>30792170</v>
      </c>
      <c r="H44" s="149">
        <v>33</v>
      </c>
      <c r="I44" s="148">
        <v>119910957</v>
      </c>
      <c r="J44" s="149">
        <v>34</v>
      </c>
      <c r="K44" s="148">
        <v>223474552</v>
      </c>
      <c r="L44" s="149" t="s">
        <v>288</v>
      </c>
      <c r="M44" s="148" t="s">
        <v>288</v>
      </c>
      <c r="N44" s="149">
        <v>63</v>
      </c>
      <c r="O44" s="148">
        <v>18679977</v>
      </c>
      <c r="P44" s="149">
        <v>54</v>
      </c>
      <c r="Q44" s="148">
        <v>539</v>
      </c>
      <c r="R44" s="149">
        <v>51</v>
      </c>
      <c r="S44" s="148">
        <v>121785432</v>
      </c>
    </row>
    <row r="45" spans="1:19" ht="15">
      <c r="A45" s="143">
        <v>43</v>
      </c>
      <c r="B45" s="143" t="s">
        <v>249</v>
      </c>
      <c r="C45" s="143" t="s">
        <v>194</v>
      </c>
      <c r="D45" s="147">
        <v>43</v>
      </c>
      <c r="E45" s="148">
        <v>199721247</v>
      </c>
      <c r="F45" s="149">
        <v>188</v>
      </c>
      <c r="G45" s="150">
        <v>4827050</v>
      </c>
      <c r="H45" s="149">
        <v>235</v>
      </c>
      <c r="I45" s="148">
        <v>638515</v>
      </c>
      <c r="J45" s="149">
        <v>209</v>
      </c>
      <c r="K45" s="148">
        <v>22690592</v>
      </c>
      <c r="L45" s="149">
        <v>213</v>
      </c>
      <c r="M45" s="148">
        <v>-566087</v>
      </c>
      <c r="N45" s="149">
        <v>181</v>
      </c>
      <c r="O45" s="148">
        <v>0</v>
      </c>
      <c r="P45" s="149">
        <v>167</v>
      </c>
      <c r="Q45" s="148">
        <v>135</v>
      </c>
      <c r="R45" s="149">
        <v>186</v>
      </c>
      <c r="S45" s="148">
        <v>0</v>
      </c>
    </row>
    <row r="46" spans="1:19" ht="15">
      <c r="A46" s="143">
        <v>44</v>
      </c>
      <c r="B46" s="143" t="s">
        <v>250</v>
      </c>
      <c r="C46" s="143" t="s">
        <v>194</v>
      </c>
      <c r="D46" s="147">
        <v>44</v>
      </c>
      <c r="E46" s="148">
        <v>199031914</v>
      </c>
      <c r="F46" s="149">
        <v>70</v>
      </c>
      <c r="G46" s="150">
        <v>19843828</v>
      </c>
      <c r="H46" s="149">
        <v>113</v>
      </c>
      <c r="I46" s="148">
        <v>20993917</v>
      </c>
      <c r="J46" s="149">
        <v>49</v>
      </c>
      <c r="K46" s="148">
        <v>144532407</v>
      </c>
      <c r="L46" s="149">
        <v>109</v>
      </c>
      <c r="M46" s="148">
        <v>3444477</v>
      </c>
      <c r="N46" s="149">
        <v>22</v>
      </c>
      <c r="O46" s="148">
        <v>62810687</v>
      </c>
      <c r="P46" s="149">
        <v>86</v>
      </c>
      <c r="Q46" s="148">
        <v>369</v>
      </c>
      <c r="R46" s="149">
        <v>38</v>
      </c>
      <c r="S46" s="148">
        <v>165753070</v>
      </c>
    </row>
    <row r="47" spans="1:19" ht="15">
      <c r="A47" s="143">
        <v>45</v>
      </c>
      <c r="B47" s="143" t="s">
        <v>289</v>
      </c>
      <c r="C47" s="143" t="s">
        <v>194</v>
      </c>
      <c r="D47" s="147">
        <v>45</v>
      </c>
      <c r="E47" s="148">
        <v>191411927</v>
      </c>
      <c r="F47" s="149">
        <v>61</v>
      </c>
      <c r="G47" s="150">
        <v>23689608</v>
      </c>
      <c r="H47" s="149">
        <v>123</v>
      </c>
      <c r="I47" s="148">
        <v>18381042</v>
      </c>
      <c r="J47" s="149">
        <v>54</v>
      </c>
      <c r="K47" s="148">
        <v>134280321</v>
      </c>
      <c r="L47" s="149" t="s">
        <v>288</v>
      </c>
      <c r="M47" s="148" t="s">
        <v>288</v>
      </c>
      <c r="N47" s="149">
        <v>94</v>
      </c>
      <c r="O47" s="148">
        <v>6717150</v>
      </c>
      <c r="P47" s="149">
        <v>40</v>
      </c>
      <c r="Q47" s="148">
        <v>686</v>
      </c>
      <c r="R47" s="149">
        <v>34</v>
      </c>
      <c r="S47" s="148">
        <v>183542314</v>
      </c>
    </row>
    <row r="48" spans="1:19" ht="15">
      <c r="A48" s="143">
        <v>46</v>
      </c>
      <c r="B48" s="143" t="s">
        <v>290</v>
      </c>
      <c r="C48" s="143" t="s">
        <v>194</v>
      </c>
      <c r="D48" s="147">
        <v>46</v>
      </c>
      <c r="E48" s="148">
        <v>190725278</v>
      </c>
      <c r="F48" s="149">
        <v>44</v>
      </c>
      <c r="G48" s="150">
        <v>34595773</v>
      </c>
      <c r="H48" s="149">
        <v>32</v>
      </c>
      <c r="I48" s="148">
        <v>127457431</v>
      </c>
      <c r="J48" s="149">
        <v>31</v>
      </c>
      <c r="K48" s="148">
        <v>244021562</v>
      </c>
      <c r="L48" s="149">
        <v>54</v>
      </c>
      <c r="M48" s="148">
        <v>9408021</v>
      </c>
      <c r="N48" s="149">
        <v>58</v>
      </c>
      <c r="O48" s="148">
        <v>21500810</v>
      </c>
      <c r="P48" s="149">
        <v>46</v>
      </c>
      <c r="Q48" s="148">
        <v>593</v>
      </c>
      <c r="R48" s="149">
        <v>32</v>
      </c>
      <c r="S48" s="148">
        <v>187613106</v>
      </c>
    </row>
    <row r="49" spans="1:19" ht="15">
      <c r="A49" s="143">
        <v>47</v>
      </c>
      <c r="B49" s="143" t="s">
        <v>291</v>
      </c>
      <c r="C49" s="143" t="s">
        <v>194</v>
      </c>
      <c r="D49" s="147">
        <v>47</v>
      </c>
      <c r="E49" s="148">
        <v>189509016</v>
      </c>
      <c r="F49" s="149">
        <v>25</v>
      </c>
      <c r="G49" s="150">
        <v>52969307</v>
      </c>
      <c r="H49" s="149">
        <v>10</v>
      </c>
      <c r="I49" s="148">
        <v>255265885</v>
      </c>
      <c r="J49" s="149">
        <v>25</v>
      </c>
      <c r="K49" s="148">
        <v>300537308</v>
      </c>
      <c r="L49" s="149">
        <v>16</v>
      </c>
      <c r="M49" s="148">
        <v>33341994</v>
      </c>
      <c r="N49" s="149">
        <v>80</v>
      </c>
      <c r="O49" s="148">
        <v>10087129</v>
      </c>
      <c r="P49" s="149">
        <v>101</v>
      </c>
      <c r="Q49" s="148">
        <v>310</v>
      </c>
      <c r="R49" s="149">
        <v>33</v>
      </c>
      <c r="S49" s="148">
        <v>186707260</v>
      </c>
    </row>
    <row r="50" spans="1:19" ht="15">
      <c r="A50" s="143">
        <v>48</v>
      </c>
      <c r="B50" s="143" t="s">
        <v>292</v>
      </c>
      <c r="C50" s="143" t="s">
        <v>194</v>
      </c>
      <c r="D50" s="147">
        <v>48</v>
      </c>
      <c r="E50" s="148">
        <v>182936471</v>
      </c>
      <c r="F50" s="149">
        <v>69</v>
      </c>
      <c r="G50" s="150">
        <v>19908311</v>
      </c>
      <c r="H50" s="149">
        <v>78</v>
      </c>
      <c r="I50" s="148">
        <v>32654070</v>
      </c>
      <c r="J50" s="149">
        <v>81</v>
      </c>
      <c r="K50" s="148">
        <v>79264808</v>
      </c>
      <c r="L50" s="149">
        <v>73</v>
      </c>
      <c r="M50" s="148">
        <v>6647957</v>
      </c>
      <c r="N50" s="149">
        <v>182</v>
      </c>
      <c r="O50" s="148">
        <v>0</v>
      </c>
      <c r="P50" s="149">
        <v>109</v>
      </c>
      <c r="Q50" s="148">
        <v>269</v>
      </c>
      <c r="R50" s="149">
        <v>35</v>
      </c>
      <c r="S50" s="148">
        <v>174180937</v>
      </c>
    </row>
    <row r="51" spans="1:19" ht="15">
      <c r="A51" s="143">
        <v>49</v>
      </c>
      <c r="B51" s="143" t="s">
        <v>28</v>
      </c>
      <c r="C51" s="143" t="s">
        <v>194</v>
      </c>
      <c r="D51" s="147">
        <v>49</v>
      </c>
      <c r="E51" s="148">
        <v>180999358</v>
      </c>
      <c r="F51" s="149">
        <v>29</v>
      </c>
      <c r="G51" s="150">
        <v>46933039</v>
      </c>
      <c r="H51" s="149">
        <v>30</v>
      </c>
      <c r="I51" s="148">
        <v>130726919</v>
      </c>
      <c r="J51" s="149">
        <v>37</v>
      </c>
      <c r="K51" s="148">
        <v>200759968</v>
      </c>
      <c r="L51" s="149">
        <v>18</v>
      </c>
      <c r="M51" s="148">
        <v>30576297</v>
      </c>
      <c r="N51" s="149">
        <v>36</v>
      </c>
      <c r="O51" s="148">
        <v>35210658</v>
      </c>
      <c r="P51" s="149">
        <v>29</v>
      </c>
      <c r="Q51" s="148">
        <v>803</v>
      </c>
      <c r="R51" s="149">
        <v>37</v>
      </c>
      <c r="S51" s="148">
        <v>168680969</v>
      </c>
    </row>
    <row r="52" spans="1:19" ht="15">
      <c r="A52" s="143">
        <v>50</v>
      </c>
      <c r="B52" s="143" t="s">
        <v>293</v>
      </c>
      <c r="C52" s="143" t="s">
        <v>194</v>
      </c>
      <c r="D52" s="147">
        <v>50</v>
      </c>
      <c r="E52" s="148">
        <v>176920944</v>
      </c>
      <c r="F52" s="149">
        <v>132</v>
      </c>
      <c r="G52" s="150">
        <v>10393098</v>
      </c>
      <c r="H52" s="149">
        <v>122</v>
      </c>
      <c r="I52" s="148">
        <v>18434176</v>
      </c>
      <c r="J52" s="149">
        <v>176</v>
      </c>
      <c r="K52" s="148">
        <v>31595422</v>
      </c>
      <c r="L52" s="149">
        <v>111</v>
      </c>
      <c r="M52" s="148">
        <v>3314794</v>
      </c>
      <c r="N52" s="149">
        <v>183</v>
      </c>
      <c r="O52" s="148">
        <v>0</v>
      </c>
      <c r="P52" s="149">
        <v>154</v>
      </c>
      <c r="Q52" s="148">
        <v>172</v>
      </c>
      <c r="R52" s="149">
        <v>187</v>
      </c>
      <c r="S52" s="148">
        <v>0</v>
      </c>
    </row>
    <row r="53" spans="1:19" ht="15">
      <c r="A53" s="143">
        <v>51</v>
      </c>
      <c r="B53" s="143" t="s">
        <v>294</v>
      </c>
      <c r="C53" s="143" t="s">
        <v>194</v>
      </c>
      <c r="D53" s="147">
        <v>51</v>
      </c>
      <c r="E53" s="148">
        <v>168839768</v>
      </c>
      <c r="F53" s="149">
        <v>119</v>
      </c>
      <c r="G53" s="150">
        <v>11455117</v>
      </c>
      <c r="H53" s="149">
        <v>151</v>
      </c>
      <c r="I53" s="148">
        <v>11546878</v>
      </c>
      <c r="J53" s="149">
        <v>77</v>
      </c>
      <c r="K53" s="148">
        <v>83796520</v>
      </c>
      <c r="L53" s="149">
        <v>227</v>
      </c>
      <c r="M53" s="148">
        <v>-2155455</v>
      </c>
      <c r="N53" s="149">
        <v>64</v>
      </c>
      <c r="O53" s="148">
        <v>18292560</v>
      </c>
      <c r="P53" s="149">
        <v>117</v>
      </c>
      <c r="Q53" s="148">
        <v>258</v>
      </c>
      <c r="R53" s="149">
        <v>36</v>
      </c>
      <c r="S53" s="148">
        <v>168839768</v>
      </c>
    </row>
    <row r="54" spans="1:19" ht="15">
      <c r="A54" s="143">
        <v>52</v>
      </c>
      <c r="B54" s="143" t="s">
        <v>26</v>
      </c>
      <c r="C54" s="143" t="s">
        <v>288</v>
      </c>
      <c r="D54" s="147">
        <v>52</v>
      </c>
      <c r="E54" s="148">
        <v>161436097</v>
      </c>
      <c r="F54" s="149">
        <v>37</v>
      </c>
      <c r="G54" s="150">
        <v>37801049</v>
      </c>
      <c r="H54" s="149">
        <v>100</v>
      </c>
      <c r="I54" s="148">
        <v>23685851</v>
      </c>
      <c r="J54" s="149">
        <v>74</v>
      </c>
      <c r="K54" s="148">
        <v>86418617</v>
      </c>
      <c r="L54" s="149" t="s">
        <v>288</v>
      </c>
      <c r="M54" s="148" t="s">
        <v>288</v>
      </c>
      <c r="N54" s="149">
        <v>131</v>
      </c>
      <c r="O54" s="148">
        <v>2103281</v>
      </c>
      <c r="P54" s="149">
        <v>30</v>
      </c>
      <c r="Q54" s="148">
        <v>798</v>
      </c>
      <c r="R54" s="149">
        <v>44</v>
      </c>
      <c r="S54" s="148">
        <v>148382252</v>
      </c>
    </row>
    <row r="55" spans="1:19" ht="15">
      <c r="A55" s="143">
        <v>53</v>
      </c>
      <c r="B55" s="143" t="s">
        <v>295</v>
      </c>
      <c r="C55" s="143" t="s">
        <v>194</v>
      </c>
      <c r="D55" s="147">
        <v>53</v>
      </c>
      <c r="E55" s="148">
        <v>160998302</v>
      </c>
      <c r="F55" s="149">
        <v>48</v>
      </c>
      <c r="G55" s="150">
        <v>31169164</v>
      </c>
      <c r="H55" s="149" t="s">
        <v>288</v>
      </c>
      <c r="I55" s="148" t="s">
        <v>288</v>
      </c>
      <c r="J55" s="149" t="s">
        <v>288</v>
      </c>
      <c r="K55" s="148" t="s">
        <v>288</v>
      </c>
      <c r="L55" s="149" t="s">
        <v>288</v>
      </c>
      <c r="M55" s="148" t="s">
        <v>288</v>
      </c>
      <c r="N55" s="149">
        <v>50</v>
      </c>
      <c r="O55" s="148">
        <v>24424204</v>
      </c>
      <c r="P55" s="149" t="s">
        <v>288</v>
      </c>
      <c r="Q55" s="148" t="s">
        <v>288</v>
      </c>
      <c r="R55" s="149">
        <v>39</v>
      </c>
      <c r="S55" s="148">
        <v>158881736</v>
      </c>
    </row>
    <row r="56" spans="1:19" ht="15">
      <c r="A56" s="143">
        <v>54</v>
      </c>
      <c r="B56" s="143" t="s">
        <v>26</v>
      </c>
      <c r="C56" s="143" t="s">
        <v>288</v>
      </c>
      <c r="D56" s="147">
        <v>54</v>
      </c>
      <c r="E56" s="148">
        <v>160597870</v>
      </c>
      <c r="F56" s="149">
        <v>111</v>
      </c>
      <c r="G56" s="150">
        <v>12350886</v>
      </c>
      <c r="H56" s="149">
        <v>97</v>
      </c>
      <c r="I56" s="148">
        <v>24968235</v>
      </c>
      <c r="J56" s="149">
        <v>100</v>
      </c>
      <c r="K56" s="148">
        <v>67154565</v>
      </c>
      <c r="L56" s="149">
        <v>46</v>
      </c>
      <c r="M56" s="148">
        <v>10926601</v>
      </c>
      <c r="N56" s="149">
        <v>184</v>
      </c>
      <c r="O56" s="148">
        <v>0</v>
      </c>
      <c r="P56" s="149">
        <v>200</v>
      </c>
      <c r="Q56" s="148">
        <v>50</v>
      </c>
      <c r="R56" s="149">
        <v>188</v>
      </c>
      <c r="S56" s="148">
        <v>0</v>
      </c>
    </row>
    <row r="57" spans="1:19" ht="15">
      <c r="A57" s="143">
        <v>55</v>
      </c>
      <c r="B57" s="143" t="s">
        <v>29</v>
      </c>
      <c r="C57" s="143" t="s">
        <v>194</v>
      </c>
      <c r="D57" s="147">
        <v>55</v>
      </c>
      <c r="E57" s="148">
        <v>160290381</v>
      </c>
      <c r="F57" s="149">
        <v>247</v>
      </c>
      <c r="G57" s="150">
        <v>-2033029</v>
      </c>
      <c r="H57" s="149">
        <v>243</v>
      </c>
      <c r="I57" s="148">
        <v>-97736</v>
      </c>
      <c r="J57" s="149">
        <v>230</v>
      </c>
      <c r="K57" s="148">
        <v>15297101</v>
      </c>
      <c r="L57" s="149">
        <v>225</v>
      </c>
      <c r="M57" s="148">
        <v>-2068107</v>
      </c>
      <c r="N57" s="149">
        <v>119</v>
      </c>
      <c r="O57" s="148">
        <v>3283661</v>
      </c>
      <c r="P57" s="149">
        <v>250</v>
      </c>
      <c r="Q57" s="148">
        <v>2</v>
      </c>
      <c r="R57" s="149">
        <v>189</v>
      </c>
      <c r="S57" s="148">
        <v>0</v>
      </c>
    </row>
    <row r="58" spans="1:19" ht="15">
      <c r="A58" s="143">
        <v>56</v>
      </c>
      <c r="B58" s="143" t="s">
        <v>26</v>
      </c>
      <c r="C58" s="143" t="s">
        <v>288</v>
      </c>
      <c r="D58" s="147">
        <v>56</v>
      </c>
      <c r="E58" s="148">
        <v>160236302</v>
      </c>
      <c r="F58" s="149">
        <v>34</v>
      </c>
      <c r="G58" s="150">
        <v>40425654</v>
      </c>
      <c r="H58" s="149">
        <v>35</v>
      </c>
      <c r="I58" s="148">
        <v>111238008</v>
      </c>
      <c r="J58" s="149">
        <v>52</v>
      </c>
      <c r="K58" s="148">
        <v>136719907</v>
      </c>
      <c r="L58" s="149">
        <v>31</v>
      </c>
      <c r="M58" s="148">
        <v>17338636</v>
      </c>
      <c r="N58" s="149">
        <v>19</v>
      </c>
      <c r="O58" s="148">
        <v>67321681</v>
      </c>
      <c r="P58" s="149">
        <v>21</v>
      </c>
      <c r="Q58" s="148">
        <v>1110</v>
      </c>
      <c r="R58" s="149">
        <v>42</v>
      </c>
      <c r="S58" s="148">
        <v>149522907</v>
      </c>
    </row>
    <row r="59" spans="1:19" ht="15">
      <c r="A59" s="143">
        <v>57</v>
      </c>
      <c r="B59" s="143" t="s">
        <v>30</v>
      </c>
      <c r="C59" s="143" t="s">
        <v>194</v>
      </c>
      <c r="D59" s="147">
        <v>57</v>
      </c>
      <c r="E59" s="148">
        <v>158870159</v>
      </c>
      <c r="F59" s="149">
        <v>73</v>
      </c>
      <c r="G59" s="150">
        <v>18598124</v>
      </c>
      <c r="H59" s="149">
        <v>91</v>
      </c>
      <c r="I59" s="148">
        <v>29704390</v>
      </c>
      <c r="J59" s="149">
        <v>59</v>
      </c>
      <c r="K59" s="148">
        <v>110509643</v>
      </c>
      <c r="L59" s="149">
        <v>68</v>
      </c>
      <c r="M59" s="148">
        <v>7000291</v>
      </c>
      <c r="N59" s="149">
        <v>23</v>
      </c>
      <c r="O59" s="148">
        <v>58485249</v>
      </c>
      <c r="P59" s="149">
        <v>122</v>
      </c>
      <c r="Q59" s="148">
        <v>250</v>
      </c>
      <c r="R59" s="149">
        <v>41</v>
      </c>
      <c r="S59" s="148">
        <v>152192866</v>
      </c>
    </row>
    <row r="60" spans="1:19" ht="15">
      <c r="A60" s="143">
        <v>58</v>
      </c>
      <c r="B60" s="143" t="s">
        <v>296</v>
      </c>
      <c r="C60" s="143" t="s">
        <v>194</v>
      </c>
      <c r="D60" s="147">
        <v>58</v>
      </c>
      <c r="E60" s="148">
        <v>157474087</v>
      </c>
      <c r="F60" s="149">
        <v>22</v>
      </c>
      <c r="G60" s="150">
        <v>58181958</v>
      </c>
      <c r="H60" s="149">
        <v>25</v>
      </c>
      <c r="I60" s="148">
        <v>151166041</v>
      </c>
      <c r="J60" s="149">
        <v>35</v>
      </c>
      <c r="K60" s="148">
        <v>215531527</v>
      </c>
      <c r="L60" s="149">
        <v>15</v>
      </c>
      <c r="M60" s="148">
        <v>36051258</v>
      </c>
      <c r="N60" s="149">
        <v>109</v>
      </c>
      <c r="O60" s="148">
        <v>4587541</v>
      </c>
      <c r="P60" s="149">
        <v>113</v>
      </c>
      <c r="Q60" s="148">
        <v>263</v>
      </c>
      <c r="R60" s="149">
        <v>45</v>
      </c>
      <c r="S60" s="148">
        <v>145853018</v>
      </c>
    </row>
    <row r="61" spans="1:19" ht="30">
      <c r="A61" s="143">
        <v>59</v>
      </c>
      <c r="B61" s="143" t="s">
        <v>31</v>
      </c>
      <c r="C61" s="143" t="s">
        <v>194</v>
      </c>
      <c r="D61" s="147">
        <v>59</v>
      </c>
      <c r="E61" s="148">
        <v>157115793</v>
      </c>
      <c r="F61" s="149">
        <v>33</v>
      </c>
      <c r="G61" s="150">
        <v>42242378</v>
      </c>
      <c r="H61" s="149" t="s">
        <v>288</v>
      </c>
      <c r="I61" s="148" t="s">
        <v>288</v>
      </c>
      <c r="J61" s="149">
        <v>75</v>
      </c>
      <c r="K61" s="148">
        <v>84595873</v>
      </c>
      <c r="L61" s="149" t="s">
        <v>288</v>
      </c>
      <c r="M61" s="148" t="s">
        <v>288</v>
      </c>
      <c r="N61" s="149">
        <v>142</v>
      </c>
      <c r="O61" s="148">
        <v>685591</v>
      </c>
      <c r="P61" s="149">
        <v>120</v>
      </c>
      <c r="Q61" s="148">
        <v>254</v>
      </c>
      <c r="R61" s="149">
        <v>46</v>
      </c>
      <c r="S61" s="148">
        <v>142857931</v>
      </c>
    </row>
    <row r="62" spans="1:19" ht="15">
      <c r="A62" s="143">
        <v>60</v>
      </c>
      <c r="B62" s="143" t="s">
        <v>32</v>
      </c>
      <c r="C62" s="143" t="s">
        <v>194</v>
      </c>
      <c r="D62" s="147">
        <v>60</v>
      </c>
      <c r="E62" s="148">
        <v>154219023</v>
      </c>
      <c r="F62" s="149">
        <v>186</v>
      </c>
      <c r="G62" s="150">
        <v>5197342</v>
      </c>
      <c r="H62" s="149">
        <v>109</v>
      </c>
      <c r="I62" s="148">
        <v>22054092</v>
      </c>
      <c r="J62" s="149">
        <v>80</v>
      </c>
      <c r="K62" s="148">
        <v>80236649</v>
      </c>
      <c r="L62" s="149">
        <v>198</v>
      </c>
      <c r="M62" s="148">
        <v>57969</v>
      </c>
      <c r="N62" s="149">
        <v>26</v>
      </c>
      <c r="O62" s="148">
        <v>51513125</v>
      </c>
      <c r="P62" s="149">
        <v>112</v>
      </c>
      <c r="Q62" s="148">
        <v>266</v>
      </c>
      <c r="R62" s="149">
        <v>40</v>
      </c>
      <c r="S62" s="148">
        <v>154093798</v>
      </c>
    </row>
    <row r="63" spans="1:19" ht="15">
      <c r="A63" s="143">
        <v>61</v>
      </c>
      <c r="B63" s="143" t="s">
        <v>297</v>
      </c>
      <c r="C63" s="143" t="s">
        <v>194</v>
      </c>
      <c r="D63" s="147">
        <v>61</v>
      </c>
      <c r="E63" s="148">
        <v>148843747</v>
      </c>
      <c r="F63" s="149">
        <v>51</v>
      </c>
      <c r="G63" s="150">
        <v>30677264</v>
      </c>
      <c r="H63" s="149">
        <v>95</v>
      </c>
      <c r="I63" s="148">
        <v>26949791</v>
      </c>
      <c r="J63" s="149">
        <v>121</v>
      </c>
      <c r="K63" s="148">
        <v>52747537</v>
      </c>
      <c r="L63" s="149" t="s">
        <v>288</v>
      </c>
      <c r="M63" s="148" t="s">
        <v>288</v>
      </c>
      <c r="N63" s="149">
        <v>21</v>
      </c>
      <c r="O63" s="148">
        <v>63648546</v>
      </c>
      <c r="P63" s="149">
        <v>45</v>
      </c>
      <c r="Q63" s="148">
        <v>611</v>
      </c>
      <c r="R63" s="149">
        <v>43</v>
      </c>
      <c r="S63" s="148">
        <v>148843747</v>
      </c>
    </row>
    <row r="64" spans="1:19" ht="15">
      <c r="A64" s="143">
        <v>62</v>
      </c>
      <c r="B64" s="143" t="s">
        <v>298</v>
      </c>
      <c r="C64" s="143" t="s">
        <v>194</v>
      </c>
      <c r="D64" s="147">
        <v>62</v>
      </c>
      <c r="E64" s="148">
        <v>147139122</v>
      </c>
      <c r="F64" s="149">
        <v>237</v>
      </c>
      <c r="G64" s="150">
        <v>770261</v>
      </c>
      <c r="H64" s="149">
        <v>39</v>
      </c>
      <c r="I64" s="148">
        <v>88535641</v>
      </c>
      <c r="J64" s="149">
        <v>33</v>
      </c>
      <c r="K64" s="148">
        <v>233794345</v>
      </c>
      <c r="L64" s="149">
        <v>236</v>
      </c>
      <c r="M64" s="148">
        <v>-4097320</v>
      </c>
      <c r="N64" s="149">
        <v>171</v>
      </c>
      <c r="O64" s="148">
        <v>4008</v>
      </c>
      <c r="P64" s="149">
        <v>202</v>
      </c>
      <c r="Q64" s="148">
        <v>49</v>
      </c>
      <c r="R64" s="149">
        <v>62</v>
      </c>
      <c r="S64" s="148">
        <v>103552713</v>
      </c>
    </row>
    <row r="65" spans="1:19" ht="15">
      <c r="A65" s="143">
        <v>63</v>
      </c>
      <c r="B65" s="143" t="s">
        <v>26</v>
      </c>
      <c r="C65" s="143" t="s">
        <v>288</v>
      </c>
      <c r="D65" s="147">
        <v>63</v>
      </c>
      <c r="E65" s="148">
        <v>146913436</v>
      </c>
      <c r="F65" s="149">
        <v>71</v>
      </c>
      <c r="G65" s="150">
        <v>19608777</v>
      </c>
      <c r="H65" s="149">
        <v>111</v>
      </c>
      <c r="I65" s="148">
        <v>21580588</v>
      </c>
      <c r="J65" s="149">
        <v>123</v>
      </c>
      <c r="K65" s="148">
        <v>50886529</v>
      </c>
      <c r="L65" s="149">
        <v>33</v>
      </c>
      <c r="M65" s="148">
        <v>16316579</v>
      </c>
      <c r="N65" s="149">
        <v>114</v>
      </c>
      <c r="O65" s="148">
        <v>4219537</v>
      </c>
      <c r="P65" s="149">
        <v>248</v>
      </c>
      <c r="Q65" s="148">
        <v>3</v>
      </c>
      <c r="R65" s="149">
        <v>76</v>
      </c>
      <c r="S65" s="148">
        <v>85172095</v>
      </c>
    </row>
    <row r="66" spans="1:19" ht="15">
      <c r="A66" s="143">
        <v>64</v>
      </c>
      <c r="B66" s="143" t="s">
        <v>299</v>
      </c>
      <c r="C66" s="143" t="s">
        <v>194</v>
      </c>
      <c r="D66" s="147">
        <v>64</v>
      </c>
      <c r="E66" s="148">
        <v>139166528</v>
      </c>
      <c r="F66" s="149">
        <v>47</v>
      </c>
      <c r="G66" s="150">
        <v>31312816</v>
      </c>
      <c r="H66" s="149" t="s">
        <v>288</v>
      </c>
      <c r="I66" s="148" t="s">
        <v>288</v>
      </c>
      <c r="J66" s="149">
        <v>63</v>
      </c>
      <c r="K66" s="148">
        <v>103307022</v>
      </c>
      <c r="L66" s="149" t="s">
        <v>288</v>
      </c>
      <c r="M66" s="148" t="s">
        <v>288</v>
      </c>
      <c r="N66" s="149">
        <v>87</v>
      </c>
      <c r="O66" s="148">
        <v>8468596</v>
      </c>
      <c r="P66" s="149">
        <v>89</v>
      </c>
      <c r="Q66" s="148">
        <v>356</v>
      </c>
      <c r="R66" s="149">
        <v>47</v>
      </c>
      <c r="S66" s="148">
        <v>135458366</v>
      </c>
    </row>
    <row r="67" spans="1:19" ht="15">
      <c r="A67" s="143">
        <v>65</v>
      </c>
      <c r="B67" s="143" t="s">
        <v>15</v>
      </c>
      <c r="C67" s="143" t="s">
        <v>212</v>
      </c>
      <c r="D67" s="147">
        <v>65</v>
      </c>
      <c r="E67" s="148">
        <v>139060765</v>
      </c>
      <c r="F67" s="149">
        <v>85</v>
      </c>
      <c r="G67" s="150">
        <v>16280556</v>
      </c>
      <c r="H67" s="149">
        <v>64</v>
      </c>
      <c r="I67" s="148">
        <v>41131524</v>
      </c>
      <c r="J67" s="149">
        <v>57</v>
      </c>
      <c r="K67" s="148">
        <v>116544112</v>
      </c>
      <c r="L67" s="149">
        <v>93</v>
      </c>
      <c r="M67" s="148">
        <v>4708638</v>
      </c>
      <c r="N67" s="149">
        <v>130</v>
      </c>
      <c r="O67" s="148">
        <v>2323509</v>
      </c>
      <c r="P67" s="149">
        <v>144</v>
      </c>
      <c r="Q67" s="148">
        <v>207</v>
      </c>
      <c r="R67" s="149">
        <v>65</v>
      </c>
      <c r="S67" s="148">
        <v>94912386</v>
      </c>
    </row>
    <row r="68" spans="1:19" ht="15">
      <c r="A68" s="143">
        <v>66</v>
      </c>
      <c r="B68" s="143" t="s">
        <v>33</v>
      </c>
      <c r="C68" s="143" t="s">
        <v>221</v>
      </c>
      <c r="D68" s="147">
        <v>66</v>
      </c>
      <c r="E68" s="148">
        <v>137856958</v>
      </c>
      <c r="F68" s="149">
        <v>154</v>
      </c>
      <c r="G68" s="150">
        <v>8314651</v>
      </c>
      <c r="H68" s="149">
        <v>69</v>
      </c>
      <c r="I68" s="148">
        <v>35978167</v>
      </c>
      <c r="J68" s="149">
        <v>55</v>
      </c>
      <c r="K68" s="148">
        <v>132988366</v>
      </c>
      <c r="L68" s="149">
        <v>243</v>
      </c>
      <c r="M68" s="148">
        <v>-11923312</v>
      </c>
      <c r="N68" s="149">
        <v>115</v>
      </c>
      <c r="O68" s="148">
        <v>4023367</v>
      </c>
      <c r="P68" s="149">
        <v>19</v>
      </c>
      <c r="Q68" s="148">
        <v>1309</v>
      </c>
      <c r="R68" s="149">
        <v>52</v>
      </c>
      <c r="S68" s="148">
        <v>118632118</v>
      </c>
    </row>
    <row r="69" spans="1:19" ht="15">
      <c r="A69" s="143">
        <v>67</v>
      </c>
      <c r="B69" s="143" t="s">
        <v>26</v>
      </c>
      <c r="C69" s="143" t="s">
        <v>288</v>
      </c>
      <c r="D69" s="147">
        <v>67</v>
      </c>
      <c r="E69" s="148">
        <v>133864748</v>
      </c>
      <c r="F69" s="149">
        <v>66</v>
      </c>
      <c r="G69" s="150">
        <v>20472530</v>
      </c>
      <c r="H69" s="149">
        <v>93</v>
      </c>
      <c r="I69" s="148">
        <v>28819532</v>
      </c>
      <c r="J69" s="149">
        <v>50</v>
      </c>
      <c r="K69" s="148">
        <v>143125522</v>
      </c>
      <c r="L69" s="149">
        <v>241</v>
      </c>
      <c r="M69" s="148">
        <v>-11099410</v>
      </c>
      <c r="N69" s="149">
        <v>156</v>
      </c>
      <c r="O69" s="148">
        <v>120235</v>
      </c>
      <c r="P69" s="149">
        <v>28</v>
      </c>
      <c r="Q69" s="148">
        <v>838</v>
      </c>
      <c r="R69" s="149">
        <v>48</v>
      </c>
      <c r="S69" s="148">
        <v>130258593</v>
      </c>
    </row>
    <row r="70" spans="1:19" ht="15">
      <c r="A70" s="143">
        <v>68</v>
      </c>
      <c r="B70" s="143" t="s">
        <v>34</v>
      </c>
      <c r="C70" s="143" t="s">
        <v>194</v>
      </c>
      <c r="D70" s="147">
        <v>68</v>
      </c>
      <c r="E70" s="148">
        <v>128707952</v>
      </c>
      <c r="F70" s="149">
        <v>241</v>
      </c>
      <c r="G70" s="150">
        <v>143212</v>
      </c>
      <c r="H70" s="149">
        <v>237</v>
      </c>
      <c r="I70" s="148">
        <v>576990</v>
      </c>
      <c r="J70" s="149">
        <v>249</v>
      </c>
      <c r="K70" s="148">
        <v>591414</v>
      </c>
      <c r="L70" s="149">
        <v>200</v>
      </c>
      <c r="M70" s="148">
        <v>27650</v>
      </c>
      <c r="N70" s="149">
        <v>185</v>
      </c>
      <c r="O70" s="148">
        <v>0</v>
      </c>
      <c r="P70" s="149">
        <v>242</v>
      </c>
      <c r="Q70" s="148">
        <v>5</v>
      </c>
      <c r="R70" s="149">
        <v>190</v>
      </c>
      <c r="S70" s="148">
        <v>0</v>
      </c>
    </row>
    <row r="71" spans="1:19" ht="15">
      <c r="A71" s="143">
        <v>69</v>
      </c>
      <c r="B71" s="143" t="s">
        <v>35</v>
      </c>
      <c r="C71" s="143" t="s">
        <v>194</v>
      </c>
      <c r="D71" s="147">
        <v>69</v>
      </c>
      <c r="E71" s="148">
        <v>128554027</v>
      </c>
      <c r="F71" s="149">
        <v>41</v>
      </c>
      <c r="G71" s="150">
        <v>35245260</v>
      </c>
      <c r="H71" s="149">
        <v>26</v>
      </c>
      <c r="I71" s="148">
        <v>147487283</v>
      </c>
      <c r="J71" s="149">
        <v>42</v>
      </c>
      <c r="K71" s="148">
        <v>188278158</v>
      </c>
      <c r="L71" s="149">
        <v>28</v>
      </c>
      <c r="M71" s="148">
        <v>20931103</v>
      </c>
      <c r="N71" s="149">
        <v>57</v>
      </c>
      <c r="O71" s="148">
        <v>21653819</v>
      </c>
      <c r="P71" s="149">
        <v>42</v>
      </c>
      <c r="Q71" s="148">
        <v>651</v>
      </c>
      <c r="R71" s="149">
        <v>50</v>
      </c>
      <c r="S71" s="148">
        <v>125653491</v>
      </c>
    </row>
    <row r="72" spans="1:19" ht="15">
      <c r="A72" s="143">
        <v>70</v>
      </c>
      <c r="B72" s="143" t="s">
        <v>26</v>
      </c>
      <c r="C72" s="143" t="s">
        <v>288</v>
      </c>
      <c r="D72" s="147">
        <v>70</v>
      </c>
      <c r="E72" s="148">
        <v>127026340</v>
      </c>
      <c r="F72" s="149">
        <v>149</v>
      </c>
      <c r="G72" s="150">
        <v>8422216</v>
      </c>
      <c r="H72" s="149">
        <v>65</v>
      </c>
      <c r="I72" s="148">
        <v>38533462</v>
      </c>
      <c r="J72" s="149">
        <v>64</v>
      </c>
      <c r="K72" s="148">
        <v>101001654</v>
      </c>
      <c r="L72" s="149">
        <v>94</v>
      </c>
      <c r="M72" s="148">
        <v>4593658</v>
      </c>
      <c r="N72" s="149">
        <v>186</v>
      </c>
      <c r="O72" s="148">
        <v>0</v>
      </c>
      <c r="P72" s="149">
        <v>159</v>
      </c>
      <c r="Q72" s="148">
        <v>158</v>
      </c>
      <c r="R72" s="149">
        <v>191</v>
      </c>
      <c r="S72" s="148">
        <v>0</v>
      </c>
    </row>
    <row r="73" spans="1:19" ht="15">
      <c r="A73" s="143">
        <v>71</v>
      </c>
      <c r="B73" s="143" t="s">
        <v>27</v>
      </c>
      <c r="C73" s="143" t="s">
        <v>213</v>
      </c>
      <c r="D73" s="147">
        <v>71</v>
      </c>
      <c r="E73" s="148">
        <v>125793337</v>
      </c>
      <c r="F73" s="149">
        <v>60</v>
      </c>
      <c r="G73" s="150">
        <v>24344133</v>
      </c>
      <c r="H73" s="149" t="s">
        <v>288</v>
      </c>
      <c r="I73" s="148" t="s">
        <v>288</v>
      </c>
      <c r="J73" s="149">
        <v>70</v>
      </c>
      <c r="K73" s="148">
        <v>90476454</v>
      </c>
      <c r="L73" s="149" t="s">
        <v>288</v>
      </c>
      <c r="M73" s="148" t="s">
        <v>288</v>
      </c>
      <c r="N73" s="149">
        <v>20</v>
      </c>
      <c r="O73" s="148">
        <v>65678007</v>
      </c>
      <c r="P73" s="149">
        <v>49</v>
      </c>
      <c r="Q73" s="148">
        <v>585</v>
      </c>
      <c r="R73" s="149">
        <v>49</v>
      </c>
      <c r="S73" s="148">
        <v>125793337</v>
      </c>
    </row>
    <row r="74" spans="1:19" ht="15">
      <c r="A74" s="143">
        <v>72</v>
      </c>
      <c r="B74" s="143" t="s">
        <v>14</v>
      </c>
      <c r="C74" s="147" t="s">
        <v>215</v>
      </c>
      <c r="D74" s="147">
        <v>72</v>
      </c>
      <c r="E74" s="148">
        <v>124937561</v>
      </c>
      <c r="F74" s="149">
        <v>172</v>
      </c>
      <c r="G74" s="150">
        <v>6463588</v>
      </c>
      <c r="H74" s="149">
        <v>245</v>
      </c>
      <c r="I74" s="148">
        <v>-8353760</v>
      </c>
      <c r="J74" s="149">
        <v>53</v>
      </c>
      <c r="K74" s="148">
        <v>135705920</v>
      </c>
      <c r="L74" s="149">
        <v>244</v>
      </c>
      <c r="M74" s="148">
        <v>-12223980</v>
      </c>
      <c r="N74" s="149">
        <v>187</v>
      </c>
      <c r="O74" s="148">
        <v>0</v>
      </c>
      <c r="P74" s="149">
        <v>93</v>
      </c>
      <c r="Q74" s="148">
        <v>343</v>
      </c>
      <c r="R74" s="149">
        <v>56</v>
      </c>
      <c r="S74" s="148">
        <v>109747628</v>
      </c>
    </row>
    <row r="75" spans="1:19" ht="15">
      <c r="A75" s="143">
        <v>73</v>
      </c>
      <c r="B75" s="143" t="s">
        <v>300</v>
      </c>
      <c r="C75" s="143" t="s">
        <v>194</v>
      </c>
      <c r="D75" s="147">
        <v>73</v>
      </c>
      <c r="E75" s="148">
        <v>123963570</v>
      </c>
      <c r="F75" s="149">
        <v>206</v>
      </c>
      <c r="G75" s="150">
        <v>3223977</v>
      </c>
      <c r="H75" s="149">
        <v>181</v>
      </c>
      <c r="I75" s="148">
        <v>7099130</v>
      </c>
      <c r="J75" s="149">
        <v>214</v>
      </c>
      <c r="K75" s="148">
        <v>21297505</v>
      </c>
      <c r="L75" s="149">
        <v>190</v>
      </c>
      <c r="M75" s="148">
        <v>148838</v>
      </c>
      <c r="N75" s="149">
        <v>188</v>
      </c>
      <c r="O75" s="148">
        <v>0</v>
      </c>
      <c r="P75" s="149">
        <v>178</v>
      </c>
      <c r="Q75" s="148">
        <v>114</v>
      </c>
      <c r="R75" s="149">
        <v>166</v>
      </c>
      <c r="S75" s="148">
        <v>9530491</v>
      </c>
    </row>
    <row r="76" spans="1:19" ht="15">
      <c r="A76" s="143">
        <v>74</v>
      </c>
      <c r="B76" s="143" t="s">
        <v>301</v>
      </c>
      <c r="C76" s="143" t="s">
        <v>194</v>
      </c>
      <c r="D76" s="147">
        <v>74</v>
      </c>
      <c r="E76" s="148">
        <v>121966279</v>
      </c>
      <c r="F76" s="149">
        <v>77</v>
      </c>
      <c r="G76" s="150">
        <v>17574317</v>
      </c>
      <c r="H76" s="149" t="s">
        <v>288</v>
      </c>
      <c r="I76" s="148" t="s">
        <v>288</v>
      </c>
      <c r="J76" s="149">
        <v>108</v>
      </c>
      <c r="K76" s="148">
        <v>62204072</v>
      </c>
      <c r="L76" s="149" t="s">
        <v>288</v>
      </c>
      <c r="M76" s="148" t="s">
        <v>288</v>
      </c>
      <c r="N76" s="149">
        <v>132</v>
      </c>
      <c r="O76" s="148">
        <v>2070661</v>
      </c>
      <c r="P76" s="149">
        <v>172</v>
      </c>
      <c r="Q76" s="148">
        <v>122</v>
      </c>
      <c r="R76" s="149">
        <v>162</v>
      </c>
      <c r="S76" s="148">
        <v>21329939</v>
      </c>
    </row>
    <row r="77" spans="1:19" ht="15">
      <c r="A77" s="143">
        <v>75</v>
      </c>
      <c r="B77" s="143" t="s">
        <v>302</v>
      </c>
      <c r="C77" s="143" t="s">
        <v>194</v>
      </c>
      <c r="D77" s="147">
        <v>75</v>
      </c>
      <c r="E77" s="148">
        <v>118103208</v>
      </c>
      <c r="F77" s="149">
        <v>143</v>
      </c>
      <c r="G77" s="150">
        <v>9233188</v>
      </c>
      <c r="H77" s="149">
        <v>184</v>
      </c>
      <c r="I77" s="148">
        <v>7008901</v>
      </c>
      <c r="J77" s="149">
        <v>150</v>
      </c>
      <c r="K77" s="148">
        <v>39640845</v>
      </c>
      <c r="L77" s="149">
        <v>218</v>
      </c>
      <c r="M77" s="148">
        <v>-1598178</v>
      </c>
      <c r="N77" s="149">
        <v>189</v>
      </c>
      <c r="O77" s="148">
        <v>0</v>
      </c>
      <c r="P77" s="149">
        <v>43</v>
      </c>
      <c r="Q77" s="148">
        <v>633</v>
      </c>
      <c r="R77" s="149">
        <v>192</v>
      </c>
      <c r="S77" s="148">
        <v>0</v>
      </c>
    </row>
    <row r="78" spans="1:19" ht="15">
      <c r="A78" s="143">
        <v>76</v>
      </c>
      <c r="B78" s="143" t="s">
        <v>26</v>
      </c>
      <c r="C78" s="147" t="s">
        <v>288</v>
      </c>
      <c r="D78" s="147">
        <v>76</v>
      </c>
      <c r="E78" s="148">
        <v>116267294</v>
      </c>
      <c r="F78" s="149">
        <v>168</v>
      </c>
      <c r="G78" s="150">
        <v>7079967</v>
      </c>
      <c r="H78" s="149">
        <v>106</v>
      </c>
      <c r="I78" s="148">
        <v>22869623</v>
      </c>
      <c r="J78" s="149">
        <v>58</v>
      </c>
      <c r="K78" s="148">
        <v>116328553</v>
      </c>
      <c r="L78" s="149">
        <v>210</v>
      </c>
      <c r="M78" s="148">
        <v>-364931</v>
      </c>
      <c r="N78" s="149">
        <v>107</v>
      </c>
      <c r="O78" s="148">
        <v>4933110</v>
      </c>
      <c r="P78" s="149">
        <v>176</v>
      </c>
      <c r="Q78" s="148">
        <v>118</v>
      </c>
      <c r="R78" s="149">
        <v>55</v>
      </c>
      <c r="S78" s="148">
        <v>111190670</v>
      </c>
    </row>
    <row r="79" spans="1:19" ht="30">
      <c r="A79" s="143">
        <v>77</v>
      </c>
      <c r="B79" s="143" t="s">
        <v>303</v>
      </c>
      <c r="C79" s="143" t="s">
        <v>194</v>
      </c>
      <c r="D79" s="147">
        <v>77</v>
      </c>
      <c r="E79" s="148">
        <v>114224111</v>
      </c>
      <c r="F79" s="149">
        <v>58</v>
      </c>
      <c r="G79" s="150">
        <v>25332543</v>
      </c>
      <c r="H79" s="149" t="s">
        <v>288</v>
      </c>
      <c r="I79" s="148" t="s">
        <v>288</v>
      </c>
      <c r="J79" s="149" t="s">
        <v>288</v>
      </c>
      <c r="K79" s="148" t="s">
        <v>288</v>
      </c>
      <c r="L79" s="149" t="s">
        <v>288</v>
      </c>
      <c r="M79" s="148" t="s">
        <v>288</v>
      </c>
      <c r="N79" s="149">
        <v>149</v>
      </c>
      <c r="O79" s="148">
        <v>262142</v>
      </c>
      <c r="P79" s="149">
        <v>27</v>
      </c>
      <c r="Q79" s="148">
        <v>848</v>
      </c>
      <c r="R79" s="149">
        <v>53</v>
      </c>
      <c r="S79" s="148">
        <v>114224111</v>
      </c>
    </row>
    <row r="80" spans="1:19" ht="15">
      <c r="A80" s="143">
        <v>78</v>
      </c>
      <c r="B80" s="143" t="s">
        <v>304</v>
      </c>
      <c r="C80" s="143" t="s">
        <v>221</v>
      </c>
      <c r="D80" s="147">
        <v>78</v>
      </c>
      <c r="E80" s="148">
        <v>113939116</v>
      </c>
      <c r="F80" s="149">
        <v>39</v>
      </c>
      <c r="G80" s="150">
        <v>37192466</v>
      </c>
      <c r="H80" s="149">
        <v>37</v>
      </c>
      <c r="I80" s="148">
        <v>97105649</v>
      </c>
      <c r="J80" s="149">
        <v>60</v>
      </c>
      <c r="K80" s="148">
        <v>107283043</v>
      </c>
      <c r="L80" s="149">
        <v>23</v>
      </c>
      <c r="M80" s="148">
        <v>26706710</v>
      </c>
      <c r="N80" s="149">
        <v>118</v>
      </c>
      <c r="O80" s="148">
        <v>3304877</v>
      </c>
      <c r="P80" s="149">
        <v>50</v>
      </c>
      <c r="Q80" s="148">
        <v>576</v>
      </c>
      <c r="R80" s="149">
        <v>54</v>
      </c>
      <c r="S80" s="148">
        <v>113851100</v>
      </c>
    </row>
    <row r="81" spans="1:19" ht="15">
      <c r="A81" s="143">
        <v>79</v>
      </c>
      <c r="B81" s="143" t="s">
        <v>305</v>
      </c>
      <c r="C81" s="143" t="s">
        <v>194</v>
      </c>
      <c r="D81" s="147">
        <v>79</v>
      </c>
      <c r="E81" s="148">
        <v>113915630</v>
      </c>
      <c r="F81" s="149">
        <v>98</v>
      </c>
      <c r="G81" s="150">
        <v>14079808</v>
      </c>
      <c r="H81" s="149">
        <v>226</v>
      </c>
      <c r="I81" s="148">
        <v>2081350</v>
      </c>
      <c r="J81" s="149">
        <v>190</v>
      </c>
      <c r="K81" s="148">
        <v>29313065</v>
      </c>
      <c r="L81" s="149">
        <v>203</v>
      </c>
      <c r="M81" s="148">
        <v>6114</v>
      </c>
      <c r="N81" s="149">
        <v>190</v>
      </c>
      <c r="O81" s="148">
        <v>0</v>
      </c>
      <c r="P81" s="149">
        <v>56</v>
      </c>
      <c r="Q81" s="148">
        <v>516</v>
      </c>
      <c r="R81" s="149">
        <v>170</v>
      </c>
      <c r="S81" s="148">
        <v>4510241</v>
      </c>
    </row>
    <row r="82" spans="1:19" ht="15">
      <c r="A82" s="143">
        <v>80</v>
      </c>
      <c r="B82" s="143" t="s">
        <v>306</v>
      </c>
      <c r="C82" s="143" t="s">
        <v>194</v>
      </c>
      <c r="D82" s="147">
        <v>80</v>
      </c>
      <c r="E82" s="148">
        <v>112694113</v>
      </c>
      <c r="F82" s="149">
        <v>62</v>
      </c>
      <c r="G82" s="150">
        <v>23140112</v>
      </c>
      <c r="H82" s="149">
        <v>83</v>
      </c>
      <c r="I82" s="148">
        <v>30954314</v>
      </c>
      <c r="J82" s="149">
        <v>89</v>
      </c>
      <c r="K82" s="148">
        <v>75370622</v>
      </c>
      <c r="L82" s="149">
        <v>82</v>
      </c>
      <c r="M82" s="148">
        <v>5617207</v>
      </c>
      <c r="N82" s="149">
        <v>39</v>
      </c>
      <c r="O82" s="148">
        <v>33989076</v>
      </c>
      <c r="P82" s="149">
        <v>84</v>
      </c>
      <c r="Q82" s="148">
        <v>375</v>
      </c>
      <c r="R82" s="149">
        <v>88</v>
      </c>
      <c r="S82" s="148">
        <v>68097968</v>
      </c>
    </row>
    <row r="83" spans="1:19" ht="15">
      <c r="A83" s="143">
        <v>81</v>
      </c>
      <c r="B83" s="143" t="s">
        <v>307</v>
      </c>
      <c r="C83" s="143" t="s">
        <v>194</v>
      </c>
      <c r="D83" s="147">
        <v>81</v>
      </c>
      <c r="E83" s="148">
        <v>110129242</v>
      </c>
      <c r="F83" s="149">
        <v>122</v>
      </c>
      <c r="G83" s="150">
        <v>11221779</v>
      </c>
      <c r="H83" s="149">
        <v>44</v>
      </c>
      <c r="I83" s="148">
        <v>65658104</v>
      </c>
      <c r="J83" s="149">
        <v>67</v>
      </c>
      <c r="K83" s="148">
        <v>98787041</v>
      </c>
      <c r="L83" s="149">
        <v>97</v>
      </c>
      <c r="M83" s="148">
        <v>4479191</v>
      </c>
      <c r="N83" s="149">
        <v>100</v>
      </c>
      <c r="O83" s="148">
        <v>5536622</v>
      </c>
      <c r="P83" s="149">
        <v>72</v>
      </c>
      <c r="Q83" s="148">
        <v>420</v>
      </c>
      <c r="R83" s="149">
        <v>58</v>
      </c>
      <c r="S83" s="148">
        <v>104538979</v>
      </c>
    </row>
    <row r="84" spans="1:19" ht="15">
      <c r="A84" s="143">
        <v>82</v>
      </c>
      <c r="B84" s="143" t="s">
        <v>36</v>
      </c>
      <c r="C84" s="143" t="s">
        <v>194</v>
      </c>
      <c r="D84" s="147">
        <v>82</v>
      </c>
      <c r="E84" s="148">
        <v>107377150</v>
      </c>
      <c r="F84" s="149">
        <v>83</v>
      </c>
      <c r="G84" s="150">
        <v>16407524</v>
      </c>
      <c r="H84" s="149">
        <v>68</v>
      </c>
      <c r="I84" s="148">
        <v>36563773</v>
      </c>
      <c r="J84" s="149">
        <v>51</v>
      </c>
      <c r="K84" s="148">
        <v>141273377</v>
      </c>
      <c r="L84" s="149">
        <v>159</v>
      </c>
      <c r="M84" s="148">
        <v>1074050</v>
      </c>
      <c r="N84" s="149">
        <v>78</v>
      </c>
      <c r="O84" s="148">
        <v>10484236</v>
      </c>
      <c r="P84" s="149">
        <v>58</v>
      </c>
      <c r="Q84" s="148">
        <v>511</v>
      </c>
      <c r="R84" s="149">
        <v>57</v>
      </c>
      <c r="S84" s="148">
        <v>105200969</v>
      </c>
    </row>
    <row r="85" spans="1:19" ht="15">
      <c r="A85" s="143">
        <v>83</v>
      </c>
      <c r="B85" s="143" t="s">
        <v>308</v>
      </c>
      <c r="C85" s="143" t="s">
        <v>222</v>
      </c>
      <c r="D85" s="147">
        <v>83</v>
      </c>
      <c r="E85" s="148">
        <v>105932257</v>
      </c>
      <c r="F85" s="149">
        <v>187</v>
      </c>
      <c r="G85" s="150">
        <v>4914414</v>
      </c>
      <c r="H85" s="149">
        <v>225</v>
      </c>
      <c r="I85" s="148">
        <v>2129677</v>
      </c>
      <c r="J85" s="149">
        <v>172</v>
      </c>
      <c r="K85" s="148">
        <v>32649806</v>
      </c>
      <c r="L85" s="149">
        <v>144</v>
      </c>
      <c r="M85" s="148">
        <v>1686727</v>
      </c>
      <c r="N85" s="149">
        <v>191</v>
      </c>
      <c r="O85" s="148">
        <v>0</v>
      </c>
      <c r="P85" s="149">
        <v>191</v>
      </c>
      <c r="Q85" s="148">
        <v>68</v>
      </c>
      <c r="R85" s="149">
        <v>193</v>
      </c>
      <c r="S85" s="148">
        <v>0</v>
      </c>
    </row>
    <row r="86" spans="1:19" ht="30">
      <c r="A86" s="143">
        <v>84</v>
      </c>
      <c r="B86" s="143" t="s">
        <v>37</v>
      </c>
      <c r="C86" s="143" t="s">
        <v>194</v>
      </c>
      <c r="D86" s="147">
        <v>84</v>
      </c>
      <c r="E86" s="148">
        <v>104950738</v>
      </c>
      <c r="F86" s="149">
        <v>127</v>
      </c>
      <c r="G86" s="150">
        <v>10919628</v>
      </c>
      <c r="H86" s="149">
        <v>96</v>
      </c>
      <c r="I86" s="148">
        <v>25760622</v>
      </c>
      <c r="J86" s="149">
        <v>101</v>
      </c>
      <c r="K86" s="148">
        <v>65484250</v>
      </c>
      <c r="L86" s="149">
        <v>78</v>
      </c>
      <c r="M86" s="148">
        <v>6016479</v>
      </c>
      <c r="N86" s="149">
        <v>192</v>
      </c>
      <c r="O86" s="148">
        <v>0</v>
      </c>
      <c r="P86" s="149">
        <v>141</v>
      </c>
      <c r="Q86" s="148">
        <v>211</v>
      </c>
      <c r="R86" s="149">
        <v>61</v>
      </c>
      <c r="S86" s="148">
        <v>103748870</v>
      </c>
    </row>
    <row r="87" spans="1:19" ht="15">
      <c r="A87" s="143">
        <v>85</v>
      </c>
      <c r="B87" s="143" t="s">
        <v>309</v>
      </c>
      <c r="C87" s="143" t="s">
        <v>194</v>
      </c>
      <c r="D87" s="147">
        <v>85</v>
      </c>
      <c r="E87" s="148">
        <v>104224550</v>
      </c>
      <c r="F87" s="149">
        <v>40</v>
      </c>
      <c r="G87" s="150">
        <v>36289375</v>
      </c>
      <c r="H87" s="149">
        <v>128</v>
      </c>
      <c r="I87" s="148">
        <v>16541703</v>
      </c>
      <c r="J87" s="149">
        <v>174</v>
      </c>
      <c r="K87" s="148">
        <v>32281316</v>
      </c>
      <c r="L87" s="149">
        <v>50</v>
      </c>
      <c r="M87" s="148">
        <v>10271218</v>
      </c>
      <c r="N87" s="149">
        <v>141</v>
      </c>
      <c r="O87" s="148">
        <v>690924</v>
      </c>
      <c r="P87" s="149">
        <v>15</v>
      </c>
      <c r="Q87" s="148">
        <v>1396</v>
      </c>
      <c r="R87" s="149">
        <v>59</v>
      </c>
      <c r="S87" s="148">
        <v>103993913</v>
      </c>
    </row>
    <row r="88" spans="1:19" ht="15">
      <c r="A88" s="143">
        <v>86</v>
      </c>
      <c r="B88" s="143" t="s">
        <v>310</v>
      </c>
      <c r="C88" s="143" t="s">
        <v>194</v>
      </c>
      <c r="D88" s="147">
        <v>86</v>
      </c>
      <c r="E88" s="148">
        <v>104179196</v>
      </c>
      <c r="F88" s="149">
        <v>167</v>
      </c>
      <c r="G88" s="150">
        <v>7158896</v>
      </c>
      <c r="H88" s="149">
        <v>105</v>
      </c>
      <c r="I88" s="148">
        <v>22891206</v>
      </c>
      <c r="J88" s="149">
        <v>143</v>
      </c>
      <c r="K88" s="148">
        <v>41005824</v>
      </c>
      <c r="L88" s="149">
        <v>182</v>
      </c>
      <c r="M88" s="148">
        <v>405708</v>
      </c>
      <c r="N88" s="149">
        <v>158</v>
      </c>
      <c r="O88" s="148">
        <v>104397</v>
      </c>
      <c r="P88" s="149">
        <v>205</v>
      </c>
      <c r="Q88" s="148">
        <v>48</v>
      </c>
      <c r="R88" s="149">
        <v>60</v>
      </c>
      <c r="S88" s="148">
        <v>103929453</v>
      </c>
    </row>
    <row r="89" spans="1:19" ht="15">
      <c r="A89" s="143">
        <v>87</v>
      </c>
      <c r="B89" s="143" t="s">
        <v>311</v>
      </c>
      <c r="C89" s="143" t="s">
        <v>194</v>
      </c>
      <c r="D89" s="147">
        <v>87</v>
      </c>
      <c r="E89" s="148">
        <v>103159187</v>
      </c>
      <c r="F89" s="149">
        <v>46</v>
      </c>
      <c r="G89" s="150">
        <v>32021429</v>
      </c>
      <c r="H89" s="149" t="s">
        <v>288</v>
      </c>
      <c r="I89" s="148" t="s">
        <v>288</v>
      </c>
      <c r="J89" s="149" t="s">
        <v>288</v>
      </c>
      <c r="K89" s="148" t="s">
        <v>288</v>
      </c>
      <c r="L89" s="149" t="s">
        <v>288</v>
      </c>
      <c r="M89" s="148" t="s">
        <v>288</v>
      </c>
      <c r="N89" s="149">
        <v>52</v>
      </c>
      <c r="O89" s="148">
        <v>23465973</v>
      </c>
      <c r="P89" s="149">
        <v>33</v>
      </c>
      <c r="Q89" s="148">
        <v>753</v>
      </c>
      <c r="R89" s="149">
        <v>64</v>
      </c>
      <c r="S89" s="148">
        <v>98462784</v>
      </c>
    </row>
    <row r="90" spans="1:19" ht="15">
      <c r="A90" s="143">
        <v>88</v>
      </c>
      <c r="B90" s="143" t="s">
        <v>276</v>
      </c>
      <c r="C90" s="147" t="s">
        <v>194</v>
      </c>
      <c r="D90" s="147">
        <v>88</v>
      </c>
      <c r="E90" s="148">
        <v>103040324</v>
      </c>
      <c r="F90" s="149">
        <v>54</v>
      </c>
      <c r="G90" s="150">
        <v>29079650</v>
      </c>
      <c r="H90" s="149" t="s">
        <v>288</v>
      </c>
      <c r="I90" s="148" t="s">
        <v>288</v>
      </c>
      <c r="J90" s="149" t="s">
        <v>288</v>
      </c>
      <c r="K90" s="148" t="s">
        <v>288</v>
      </c>
      <c r="L90" s="149" t="s">
        <v>288</v>
      </c>
      <c r="M90" s="148" t="s">
        <v>288</v>
      </c>
      <c r="N90" s="149">
        <v>66</v>
      </c>
      <c r="O90" s="148">
        <v>17563642</v>
      </c>
      <c r="P90" s="149">
        <v>103</v>
      </c>
      <c r="Q90" s="148">
        <v>299</v>
      </c>
      <c r="R90" s="149">
        <v>63</v>
      </c>
      <c r="S90" s="148">
        <v>101394302</v>
      </c>
    </row>
    <row r="91" spans="1:19" ht="30">
      <c r="A91" s="143">
        <v>89</v>
      </c>
      <c r="B91" s="143" t="s">
        <v>277</v>
      </c>
      <c r="C91" s="147" t="s">
        <v>194</v>
      </c>
      <c r="D91" s="147">
        <v>89</v>
      </c>
      <c r="E91" s="148">
        <v>102497411</v>
      </c>
      <c r="F91" s="149">
        <v>55</v>
      </c>
      <c r="G91" s="150">
        <v>27246501</v>
      </c>
      <c r="H91" s="149">
        <v>242</v>
      </c>
      <c r="I91" s="148">
        <v>258504</v>
      </c>
      <c r="J91" s="149">
        <v>47</v>
      </c>
      <c r="K91" s="148">
        <v>154204657</v>
      </c>
      <c r="L91" s="149">
        <v>186</v>
      </c>
      <c r="M91" s="148">
        <v>258504</v>
      </c>
      <c r="N91" s="149">
        <v>193</v>
      </c>
      <c r="O91" s="148">
        <v>0</v>
      </c>
      <c r="P91" s="149">
        <v>55</v>
      </c>
      <c r="Q91" s="148">
        <v>517</v>
      </c>
      <c r="R91" s="149">
        <v>95</v>
      </c>
      <c r="S91" s="148">
        <v>63117708</v>
      </c>
    </row>
    <row r="92" spans="1:19" ht="15">
      <c r="A92" s="143">
        <v>90</v>
      </c>
      <c r="B92" s="143" t="s">
        <v>312</v>
      </c>
      <c r="C92" s="143" t="s">
        <v>194</v>
      </c>
      <c r="D92" s="147">
        <v>90</v>
      </c>
      <c r="E92" s="148">
        <v>100529216</v>
      </c>
      <c r="F92" s="149">
        <v>210</v>
      </c>
      <c r="G92" s="150">
        <v>3099820</v>
      </c>
      <c r="H92" s="149">
        <v>166</v>
      </c>
      <c r="I92" s="148">
        <v>9394455</v>
      </c>
      <c r="J92" s="149">
        <v>144</v>
      </c>
      <c r="K92" s="148">
        <v>40743739</v>
      </c>
      <c r="L92" s="149">
        <v>137</v>
      </c>
      <c r="M92" s="148">
        <v>1866845</v>
      </c>
      <c r="N92" s="149">
        <v>194</v>
      </c>
      <c r="O92" s="148">
        <v>0</v>
      </c>
      <c r="P92" s="149">
        <v>210</v>
      </c>
      <c r="Q92" s="148">
        <v>46</v>
      </c>
      <c r="R92" s="149">
        <v>194</v>
      </c>
      <c r="S92" s="148">
        <v>0</v>
      </c>
    </row>
    <row r="93" spans="1:19" ht="15">
      <c r="A93" s="143">
        <v>91</v>
      </c>
      <c r="B93" s="143" t="s">
        <v>313</v>
      </c>
      <c r="C93" s="143" t="s">
        <v>194</v>
      </c>
      <c r="D93" s="147">
        <v>91</v>
      </c>
      <c r="E93" s="148">
        <v>98785792</v>
      </c>
      <c r="F93" s="149">
        <v>121</v>
      </c>
      <c r="G93" s="150">
        <v>11249115</v>
      </c>
      <c r="H93" s="149">
        <v>149</v>
      </c>
      <c r="I93" s="148">
        <v>11640450</v>
      </c>
      <c r="J93" s="149">
        <v>82</v>
      </c>
      <c r="K93" s="148">
        <v>79023092</v>
      </c>
      <c r="L93" s="149">
        <v>152</v>
      </c>
      <c r="M93" s="148">
        <v>1417615</v>
      </c>
      <c r="N93" s="149">
        <v>195</v>
      </c>
      <c r="O93" s="148">
        <v>0</v>
      </c>
      <c r="P93" s="149">
        <v>65</v>
      </c>
      <c r="Q93" s="148">
        <v>450</v>
      </c>
      <c r="R93" s="149">
        <v>168</v>
      </c>
      <c r="S93" s="148">
        <v>8302206</v>
      </c>
    </row>
    <row r="94" spans="1:19" ht="15">
      <c r="A94" s="143">
        <v>92</v>
      </c>
      <c r="B94" s="143" t="s">
        <v>314</v>
      </c>
      <c r="C94" s="143" t="s">
        <v>194</v>
      </c>
      <c r="D94" s="147">
        <v>92</v>
      </c>
      <c r="E94" s="148">
        <v>98581138</v>
      </c>
      <c r="F94" s="149">
        <v>81</v>
      </c>
      <c r="G94" s="150">
        <v>16540280</v>
      </c>
      <c r="H94" s="149">
        <v>173</v>
      </c>
      <c r="I94" s="148">
        <v>8498942</v>
      </c>
      <c r="J94" s="149">
        <v>106</v>
      </c>
      <c r="K94" s="148">
        <v>62824455</v>
      </c>
      <c r="L94" s="149">
        <v>211</v>
      </c>
      <c r="M94" s="148">
        <v>-454461</v>
      </c>
      <c r="N94" s="149">
        <v>76</v>
      </c>
      <c r="O94" s="148">
        <v>10969802</v>
      </c>
      <c r="P94" s="149">
        <v>92</v>
      </c>
      <c r="Q94" s="148">
        <v>347</v>
      </c>
      <c r="R94" s="149">
        <v>114</v>
      </c>
      <c r="S94" s="148">
        <v>53992355</v>
      </c>
    </row>
    <row r="95" spans="1:19" ht="15">
      <c r="A95" s="143">
        <v>93</v>
      </c>
      <c r="B95" s="143" t="s">
        <v>38</v>
      </c>
      <c r="C95" s="147" t="s">
        <v>212</v>
      </c>
      <c r="D95" s="147">
        <v>93</v>
      </c>
      <c r="E95" s="148">
        <v>98466439</v>
      </c>
      <c r="F95" s="149">
        <v>36</v>
      </c>
      <c r="G95" s="150">
        <v>38246897</v>
      </c>
      <c r="H95" s="149">
        <v>51</v>
      </c>
      <c r="I95" s="148">
        <v>54460851</v>
      </c>
      <c r="J95" s="149">
        <v>95</v>
      </c>
      <c r="K95" s="148">
        <v>71156758</v>
      </c>
      <c r="L95" s="149">
        <v>36</v>
      </c>
      <c r="M95" s="148">
        <v>14809570</v>
      </c>
      <c r="N95" s="149">
        <v>61</v>
      </c>
      <c r="O95" s="148">
        <v>19158286</v>
      </c>
      <c r="P95" s="149">
        <v>57</v>
      </c>
      <c r="Q95" s="148">
        <v>513</v>
      </c>
      <c r="R95" s="149">
        <v>82</v>
      </c>
      <c r="S95" s="148">
        <v>77250542</v>
      </c>
    </row>
    <row r="96" spans="1:19" ht="15">
      <c r="A96" s="143">
        <v>94</v>
      </c>
      <c r="B96" s="146" t="s">
        <v>278</v>
      </c>
      <c r="C96" s="147" t="s">
        <v>216</v>
      </c>
      <c r="D96" s="147">
        <v>94</v>
      </c>
      <c r="E96" s="148">
        <v>97969707</v>
      </c>
      <c r="F96" s="149">
        <v>115</v>
      </c>
      <c r="G96" s="150">
        <v>11979409</v>
      </c>
      <c r="H96" s="149">
        <v>102</v>
      </c>
      <c r="I96" s="148">
        <v>23411990</v>
      </c>
      <c r="J96" s="149">
        <v>141</v>
      </c>
      <c r="K96" s="148">
        <v>42052074</v>
      </c>
      <c r="L96" s="149">
        <v>51</v>
      </c>
      <c r="M96" s="148">
        <v>10171198</v>
      </c>
      <c r="N96" s="149">
        <v>153</v>
      </c>
      <c r="O96" s="148">
        <v>174383</v>
      </c>
      <c r="P96" s="149">
        <v>203</v>
      </c>
      <c r="Q96" s="148">
        <v>49</v>
      </c>
      <c r="R96" s="149">
        <v>68</v>
      </c>
      <c r="S96" s="148">
        <v>94619984</v>
      </c>
    </row>
    <row r="97" spans="1:19" ht="15">
      <c r="A97" s="143">
        <v>95</v>
      </c>
      <c r="B97" s="143" t="s">
        <v>315</v>
      </c>
      <c r="C97" s="143" t="s">
        <v>194</v>
      </c>
      <c r="D97" s="147">
        <v>95</v>
      </c>
      <c r="E97" s="148">
        <v>97143331</v>
      </c>
      <c r="F97" s="149">
        <v>243</v>
      </c>
      <c r="G97" s="150">
        <v>78680</v>
      </c>
      <c r="H97" s="149">
        <v>241</v>
      </c>
      <c r="I97" s="148">
        <v>348873</v>
      </c>
      <c r="J97" s="149">
        <v>250</v>
      </c>
      <c r="K97" s="148">
        <v>358064</v>
      </c>
      <c r="L97" s="149">
        <v>201</v>
      </c>
      <c r="M97" s="148">
        <v>22000</v>
      </c>
      <c r="N97" s="149">
        <v>196</v>
      </c>
      <c r="O97" s="148">
        <v>0</v>
      </c>
      <c r="P97" s="149">
        <v>244</v>
      </c>
      <c r="Q97" s="148">
        <v>4</v>
      </c>
      <c r="R97" s="149">
        <v>195</v>
      </c>
      <c r="S97" s="148">
        <v>0</v>
      </c>
    </row>
    <row r="98" spans="1:19" ht="15">
      <c r="A98" s="143">
        <v>96</v>
      </c>
      <c r="B98" s="143" t="s">
        <v>316</v>
      </c>
      <c r="C98" s="143" t="s">
        <v>194</v>
      </c>
      <c r="D98" s="147">
        <v>96</v>
      </c>
      <c r="E98" s="148">
        <v>97102245</v>
      </c>
      <c r="F98" s="149">
        <v>100</v>
      </c>
      <c r="G98" s="150">
        <v>13614761</v>
      </c>
      <c r="H98" s="149">
        <v>170</v>
      </c>
      <c r="I98" s="148">
        <v>8678144</v>
      </c>
      <c r="J98" s="149">
        <v>96</v>
      </c>
      <c r="K98" s="148">
        <v>69896788</v>
      </c>
      <c r="L98" s="149">
        <v>191</v>
      </c>
      <c r="M98" s="148">
        <v>145770</v>
      </c>
      <c r="N98" s="149">
        <v>121</v>
      </c>
      <c r="O98" s="148">
        <v>2883938</v>
      </c>
      <c r="P98" s="149">
        <v>53</v>
      </c>
      <c r="Q98" s="148">
        <v>547</v>
      </c>
      <c r="R98" s="149">
        <v>75</v>
      </c>
      <c r="S98" s="148">
        <v>85838526</v>
      </c>
    </row>
    <row r="99" spans="1:19" ht="30">
      <c r="A99" s="143">
        <v>97</v>
      </c>
      <c r="B99" s="143" t="s">
        <v>39</v>
      </c>
      <c r="C99" s="143" t="s">
        <v>194</v>
      </c>
      <c r="D99" s="147">
        <v>97</v>
      </c>
      <c r="E99" s="148">
        <v>96626551</v>
      </c>
      <c r="F99" s="149">
        <v>248</v>
      </c>
      <c r="G99" s="150">
        <v>-2047946</v>
      </c>
      <c r="H99" s="149">
        <v>227</v>
      </c>
      <c r="I99" s="148">
        <v>1880919</v>
      </c>
      <c r="J99" s="149">
        <v>188</v>
      </c>
      <c r="K99" s="148">
        <v>29333833</v>
      </c>
      <c r="L99" s="149">
        <v>234</v>
      </c>
      <c r="M99" s="148">
        <v>-4082575</v>
      </c>
      <c r="N99" s="149">
        <v>197</v>
      </c>
      <c r="O99" s="148">
        <v>0</v>
      </c>
      <c r="P99" s="149">
        <v>224</v>
      </c>
      <c r="Q99" s="148">
        <v>36</v>
      </c>
      <c r="R99" s="149">
        <v>196</v>
      </c>
      <c r="S99" s="148">
        <v>0</v>
      </c>
    </row>
    <row r="100" spans="1:19" ht="15">
      <c r="A100" s="143">
        <v>98</v>
      </c>
      <c r="B100" s="143" t="s">
        <v>317</v>
      </c>
      <c r="C100" s="143" t="s">
        <v>194</v>
      </c>
      <c r="D100" s="147">
        <v>98</v>
      </c>
      <c r="E100" s="148">
        <v>96507112</v>
      </c>
      <c r="F100" s="149">
        <v>23</v>
      </c>
      <c r="G100" s="150">
        <v>54720090</v>
      </c>
      <c r="H100" s="149" t="s">
        <v>288</v>
      </c>
      <c r="I100" s="148" t="s">
        <v>288</v>
      </c>
      <c r="J100" s="149" t="s">
        <v>288</v>
      </c>
      <c r="K100" s="148" t="s">
        <v>288</v>
      </c>
      <c r="L100" s="149" t="s">
        <v>288</v>
      </c>
      <c r="M100" s="148" t="s">
        <v>288</v>
      </c>
      <c r="N100" s="149">
        <v>74</v>
      </c>
      <c r="O100" s="148">
        <v>12792866</v>
      </c>
      <c r="P100" s="149">
        <v>131</v>
      </c>
      <c r="Q100" s="148">
        <v>228</v>
      </c>
      <c r="R100" s="149">
        <v>72</v>
      </c>
      <c r="S100" s="148">
        <v>87288267</v>
      </c>
    </row>
    <row r="101" spans="1:19" ht="15">
      <c r="A101" s="143">
        <v>99</v>
      </c>
      <c r="B101" s="143" t="s">
        <v>318</v>
      </c>
      <c r="C101" s="143" t="s">
        <v>194</v>
      </c>
      <c r="D101" s="147">
        <v>99</v>
      </c>
      <c r="E101" s="148">
        <v>95918106</v>
      </c>
      <c r="F101" s="149">
        <v>246</v>
      </c>
      <c r="G101" s="150">
        <v>-1660952</v>
      </c>
      <c r="H101" s="149">
        <v>194</v>
      </c>
      <c r="I101" s="148">
        <v>5613978</v>
      </c>
      <c r="J101" s="149">
        <v>131</v>
      </c>
      <c r="K101" s="148">
        <v>45932212</v>
      </c>
      <c r="L101" s="149">
        <v>229</v>
      </c>
      <c r="M101" s="148">
        <v>-3141429</v>
      </c>
      <c r="N101" s="149">
        <v>25</v>
      </c>
      <c r="O101" s="148">
        <v>55337591</v>
      </c>
      <c r="P101" s="149">
        <v>194</v>
      </c>
      <c r="Q101" s="148">
        <v>57</v>
      </c>
      <c r="R101" s="149">
        <v>197</v>
      </c>
      <c r="S101" s="148">
        <v>0</v>
      </c>
    </row>
    <row r="102" spans="1:19" ht="30">
      <c r="A102" s="143">
        <v>100</v>
      </c>
      <c r="B102" s="143" t="s">
        <v>319</v>
      </c>
      <c r="C102" s="143" t="s">
        <v>194</v>
      </c>
      <c r="D102" s="147">
        <v>100</v>
      </c>
      <c r="E102" s="148">
        <v>95799467</v>
      </c>
      <c r="F102" s="149">
        <v>180</v>
      </c>
      <c r="G102" s="150">
        <v>5648879</v>
      </c>
      <c r="H102" s="149">
        <v>213</v>
      </c>
      <c r="I102" s="148">
        <v>3765151</v>
      </c>
      <c r="J102" s="149">
        <v>145</v>
      </c>
      <c r="K102" s="148">
        <v>40704384</v>
      </c>
      <c r="L102" s="149">
        <v>181</v>
      </c>
      <c r="M102" s="148">
        <v>414053</v>
      </c>
      <c r="N102" s="149">
        <v>198</v>
      </c>
      <c r="O102" s="148">
        <v>0</v>
      </c>
      <c r="P102" s="149">
        <v>63</v>
      </c>
      <c r="Q102" s="148">
        <v>460</v>
      </c>
      <c r="R102" s="149">
        <v>198</v>
      </c>
      <c r="S102" s="148">
        <v>0</v>
      </c>
    </row>
    <row r="103" spans="1:19" ht="15">
      <c r="A103" s="143">
        <v>101</v>
      </c>
      <c r="B103" s="143" t="s">
        <v>40</v>
      </c>
      <c r="C103" s="143" t="s">
        <v>194</v>
      </c>
      <c r="D103" s="147">
        <v>101</v>
      </c>
      <c r="E103" s="148">
        <v>95565038</v>
      </c>
      <c r="F103" s="149">
        <v>91</v>
      </c>
      <c r="G103" s="150">
        <v>15099989</v>
      </c>
      <c r="H103" s="149">
        <v>45</v>
      </c>
      <c r="I103" s="148">
        <v>64864279</v>
      </c>
      <c r="J103" s="149">
        <v>84</v>
      </c>
      <c r="K103" s="148">
        <v>76996369</v>
      </c>
      <c r="L103" s="149">
        <v>49</v>
      </c>
      <c r="M103" s="148">
        <v>10277743</v>
      </c>
      <c r="N103" s="149">
        <v>199</v>
      </c>
      <c r="O103" s="148">
        <v>0</v>
      </c>
      <c r="P103" s="149">
        <v>119</v>
      </c>
      <c r="Q103" s="148">
        <v>255</v>
      </c>
      <c r="R103" s="149">
        <v>67</v>
      </c>
      <c r="S103" s="148">
        <v>94625881</v>
      </c>
    </row>
    <row r="104" spans="1:19" ht="15">
      <c r="A104" s="143">
        <v>102</v>
      </c>
      <c r="B104" s="143" t="s">
        <v>41</v>
      </c>
      <c r="C104" s="147" t="s">
        <v>213</v>
      </c>
      <c r="D104" s="147">
        <v>102</v>
      </c>
      <c r="E104" s="148">
        <v>94837161</v>
      </c>
      <c r="F104" s="149">
        <v>94</v>
      </c>
      <c r="G104" s="150">
        <v>15004149</v>
      </c>
      <c r="H104" s="149">
        <v>158</v>
      </c>
      <c r="I104" s="148">
        <v>10396993</v>
      </c>
      <c r="J104" s="149">
        <v>187</v>
      </c>
      <c r="K104" s="148">
        <v>29387284</v>
      </c>
      <c r="L104" s="149">
        <v>107</v>
      </c>
      <c r="M104" s="148">
        <v>3682796</v>
      </c>
      <c r="N104" s="149">
        <v>24</v>
      </c>
      <c r="O104" s="148">
        <v>56789000</v>
      </c>
      <c r="P104" s="149">
        <v>44</v>
      </c>
      <c r="Q104" s="148">
        <v>616</v>
      </c>
      <c r="R104" s="149">
        <v>66</v>
      </c>
      <c r="S104" s="148">
        <v>94837161</v>
      </c>
    </row>
    <row r="105" spans="1:19" ht="15">
      <c r="A105" s="143">
        <v>103</v>
      </c>
      <c r="B105" s="143" t="s">
        <v>42</v>
      </c>
      <c r="C105" s="143" t="s">
        <v>194</v>
      </c>
      <c r="D105" s="147">
        <v>103</v>
      </c>
      <c r="E105" s="148">
        <v>92325260</v>
      </c>
      <c r="F105" s="149">
        <v>225</v>
      </c>
      <c r="G105" s="150">
        <v>2086611</v>
      </c>
      <c r="H105" s="149">
        <v>154</v>
      </c>
      <c r="I105" s="148">
        <v>11421771</v>
      </c>
      <c r="J105" s="149">
        <v>147</v>
      </c>
      <c r="K105" s="148">
        <v>40128524</v>
      </c>
      <c r="L105" s="149">
        <v>160</v>
      </c>
      <c r="M105" s="148">
        <v>1073608</v>
      </c>
      <c r="N105" s="149">
        <v>200</v>
      </c>
      <c r="O105" s="148">
        <v>0</v>
      </c>
      <c r="P105" s="149">
        <v>215</v>
      </c>
      <c r="Q105" s="148">
        <v>42</v>
      </c>
      <c r="R105" s="149">
        <v>199</v>
      </c>
      <c r="S105" s="148">
        <v>0</v>
      </c>
    </row>
    <row r="106" spans="1:19" ht="15">
      <c r="A106" s="143">
        <v>104</v>
      </c>
      <c r="B106" s="143" t="s">
        <v>26</v>
      </c>
      <c r="C106" s="143" t="s">
        <v>288</v>
      </c>
      <c r="D106" s="147">
        <v>104</v>
      </c>
      <c r="E106" s="148">
        <v>92001924</v>
      </c>
      <c r="F106" s="149">
        <v>63</v>
      </c>
      <c r="G106" s="150">
        <v>22693013</v>
      </c>
      <c r="H106" s="149">
        <v>50</v>
      </c>
      <c r="I106" s="148">
        <v>55691249</v>
      </c>
      <c r="J106" s="149">
        <v>78</v>
      </c>
      <c r="K106" s="148">
        <v>82594967</v>
      </c>
      <c r="L106" s="149">
        <v>45</v>
      </c>
      <c r="M106" s="148">
        <v>10991156</v>
      </c>
      <c r="N106" s="149">
        <v>60</v>
      </c>
      <c r="O106" s="148">
        <v>20541270</v>
      </c>
      <c r="P106" s="149">
        <v>67</v>
      </c>
      <c r="Q106" s="148">
        <v>442</v>
      </c>
      <c r="R106" s="149">
        <v>70</v>
      </c>
      <c r="S106" s="148">
        <v>88759978</v>
      </c>
    </row>
    <row r="107" spans="1:19" ht="15">
      <c r="A107" s="143">
        <v>105</v>
      </c>
      <c r="B107" s="143" t="s">
        <v>320</v>
      </c>
      <c r="C107" s="143" t="s">
        <v>194</v>
      </c>
      <c r="D107" s="147">
        <v>105</v>
      </c>
      <c r="E107" s="148">
        <v>90340077</v>
      </c>
      <c r="F107" s="149">
        <v>64</v>
      </c>
      <c r="G107" s="150">
        <v>22276091</v>
      </c>
      <c r="H107" s="149">
        <v>248</v>
      </c>
      <c r="I107" s="148">
        <v>-62482164</v>
      </c>
      <c r="J107" s="149">
        <v>45</v>
      </c>
      <c r="K107" s="148">
        <v>163981483</v>
      </c>
      <c r="L107" s="149">
        <v>67</v>
      </c>
      <c r="M107" s="148">
        <v>7197636</v>
      </c>
      <c r="N107" s="149">
        <v>98</v>
      </c>
      <c r="O107" s="148">
        <v>5857145</v>
      </c>
      <c r="P107" s="149">
        <v>59</v>
      </c>
      <c r="Q107" s="148">
        <v>499</v>
      </c>
      <c r="R107" s="149">
        <v>69</v>
      </c>
      <c r="S107" s="148">
        <v>90300407</v>
      </c>
    </row>
    <row r="108" spans="1:19" ht="15">
      <c r="A108" s="143">
        <v>106</v>
      </c>
      <c r="B108" s="146" t="s">
        <v>43</v>
      </c>
      <c r="C108" s="147" t="s">
        <v>213</v>
      </c>
      <c r="D108" s="147">
        <v>106</v>
      </c>
      <c r="E108" s="148">
        <v>90182411</v>
      </c>
      <c r="F108" s="149">
        <v>135</v>
      </c>
      <c r="G108" s="150">
        <v>10179839</v>
      </c>
      <c r="H108" s="149">
        <v>104</v>
      </c>
      <c r="I108" s="148">
        <v>23150847</v>
      </c>
      <c r="J108" s="149">
        <v>61</v>
      </c>
      <c r="K108" s="148">
        <v>106911548</v>
      </c>
      <c r="L108" s="149">
        <v>132</v>
      </c>
      <c r="M108" s="148">
        <v>2128146</v>
      </c>
      <c r="N108" s="149">
        <v>42</v>
      </c>
      <c r="O108" s="148">
        <v>31735564</v>
      </c>
      <c r="P108" s="149">
        <v>39</v>
      </c>
      <c r="Q108" s="148">
        <v>693</v>
      </c>
      <c r="R108" s="149">
        <v>124</v>
      </c>
      <c r="S108" s="148">
        <v>48283009</v>
      </c>
    </row>
    <row r="109" spans="1:19" ht="15">
      <c r="A109" s="143">
        <v>107</v>
      </c>
      <c r="B109" s="143" t="s">
        <v>321</v>
      </c>
      <c r="C109" s="143" t="s">
        <v>194</v>
      </c>
      <c r="D109" s="147">
        <v>107</v>
      </c>
      <c r="E109" s="148">
        <v>89856860</v>
      </c>
      <c r="F109" s="149">
        <v>194</v>
      </c>
      <c r="G109" s="150">
        <v>4165828</v>
      </c>
      <c r="H109" s="149">
        <v>118</v>
      </c>
      <c r="I109" s="148">
        <v>19901572</v>
      </c>
      <c r="J109" s="149">
        <v>160</v>
      </c>
      <c r="K109" s="148">
        <v>36731824</v>
      </c>
      <c r="L109" s="149">
        <v>184</v>
      </c>
      <c r="M109" s="148">
        <v>380471</v>
      </c>
      <c r="N109" s="149">
        <v>201</v>
      </c>
      <c r="O109" s="148">
        <v>0</v>
      </c>
      <c r="P109" s="149">
        <v>173</v>
      </c>
      <c r="Q109" s="148">
        <v>122</v>
      </c>
      <c r="R109" s="149">
        <v>165</v>
      </c>
      <c r="S109" s="148">
        <v>11959635</v>
      </c>
    </row>
    <row r="110" spans="1:19" ht="15">
      <c r="A110" s="143">
        <v>108</v>
      </c>
      <c r="B110" s="143" t="s">
        <v>44</v>
      </c>
      <c r="C110" s="143" t="s">
        <v>194</v>
      </c>
      <c r="D110" s="147">
        <v>108</v>
      </c>
      <c r="E110" s="148">
        <v>88438510</v>
      </c>
      <c r="F110" s="149">
        <v>24</v>
      </c>
      <c r="G110" s="150">
        <v>53905888</v>
      </c>
      <c r="H110" s="149">
        <v>224</v>
      </c>
      <c r="I110" s="148">
        <v>2312119</v>
      </c>
      <c r="J110" s="149">
        <v>218</v>
      </c>
      <c r="K110" s="148">
        <v>19130888</v>
      </c>
      <c r="L110" s="149">
        <v>158</v>
      </c>
      <c r="M110" s="148">
        <v>1318792</v>
      </c>
      <c r="N110" s="149">
        <v>202</v>
      </c>
      <c r="O110" s="148">
        <v>0</v>
      </c>
      <c r="P110" s="149">
        <v>4</v>
      </c>
      <c r="Q110" s="148">
        <v>5524</v>
      </c>
      <c r="R110" s="149">
        <v>200</v>
      </c>
      <c r="S110" s="148">
        <v>0</v>
      </c>
    </row>
    <row r="111" spans="1:19" ht="15">
      <c r="A111" s="143">
        <v>109</v>
      </c>
      <c r="B111" s="143" t="s">
        <v>322</v>
      </c>
      <c r="C111" s="143" t="s">
        <v>194</v>
      </c>
      <c r="D111" s="147">
        <v>109</v>
      </c>
      <c r="E111" s="148">
        <v>88272995</v>
      </c>
      <c r="F111" s="149">
        <v>65</v>
      </c>
      <c r="G111" s="150">
        <v>21785468</v>
      </c>
      <c r="H111" s="149">
        <v>46</v>
      </c>
      <c r="I111" s="148">
        <v>62881192</v>
      </c>
      <c r="J111" s="149">
        <v>98</v>
      </c>
      <c r="K111" s="148">
        <v>68524517</v>
      </c>
      <c r="L111" s="149">
        <v>30</v>
      </c>
      <c r="M111" s="148">
        <v>17534090</v>
      </c>
      <c r="N111" s="149">
        <v>126</v>
      </c>
      <c r="O111" s="148">
        <v>2597019</v>
      </c>
      <c r="P111" s="149">
        <v>208</v>
      </c>
      <c r="Q111" s="148">
        <v>47</v>
      </c>
      <c r="R111" s="149">
        <v>71</v>
      </c>
      <c r="S111" s="148">
        <v>88272995</v>
      </c>
    </row>
    <row r="112" spans="1:19" ht="15">
      <c r="A112" s="143">
        <v>110</v>
      </c>
      <c r="B112" s="143" t="s">
        <v>323</v>
      </c>
      <c r="C112" s="143" t="s">
        <v>194</v>
      </c>
      <c r="D112" s="147">
        <v>110</v>
      </c>
      <c r="E112" s="148">
        <v>87599079</v>
      </c>
      <c r="F112" s="149">
        <v>79</v>
      </c>
      <c r="G112" s="150">
        <v>17097364</v>
      </c>
      <c r="H112" s="149">
        <v>119</v>
      </c>
      <c r="I112" s="148">
        <v>19768796</v>
      </c>
      <c r="J112" s="149">
        <v>161</v>
      </c>
      <c r="K112" s="148">
        <v>36552082</v>
      </c>
      <c r="L112" s="149">
        <v>56</v>
      </c>
      <c r="M112" s="148">
        <v>9062788</v>
      </c>
      <c r="N112" s="149">
        <v>31</v>
      </c>
      <c r="O112" s="148">
        <v>39429478</v>
      </c>
      <c r="P112" s="149">
        <v>114</v>
      </c>
      <c r="Q112" s="148">
        <v>263</v>
      </c>
      <c r="R112" s="149">
        <v>74</v>
      </c>
      <c r="S112" s="148">
        <v>86075335</v>
      </c>
    </row>
    <row r="113" spans="1:19" ht="30">
      <c r="A113" s="143">
        <v>111</v>
      </c>
      <c r="B113" s="143" t="s">
        <v>225</v>
      </c>
      <c r="C113" s="147" t="s">
        <v>221</v>
      </c>
      <c r="D113" s="147">
        <v>111</v>
      </c>
      <c r="E113" s="148">
        <v>87339196</v>
      </c>
      <c r="F113" s="149">
        <v>166</v>
      </c>
      <c r="G113" s="150">
        <v>7264046</v>
      </c>
      <c r="H113" s="149">
        <v>186</v>
      </c>
      <c r="I113" s="148">
        <v>6598946</v>
      </c>
      <c r="J113" s="149">
        <v>206</v>
      </c>
      <c r="K113" s="148">
        <v>23435848</v>
      </c>
      <c r="L113" s="149">
        <v>169</v>
      </c>
      <c r="M113" s="148">
        <v>634583</v>
      </c>
      <c r="N113" s="149">
        <v>203</v>
      </c>
      <c r="O113" s="148">
        <v>0</v>
      </c>
      <c r="P113" s="149">
        <v>66</v>
      </c>
      <c r="Q113" s="148">
        <v>450</v>
      </c>
      <c r="R113" s="149">
        <v>201</v>
      </c>
      <c r="S113" s="148">
        <v>0</v>
      </c>
    </row>
    <row r="114" spans="1:19" ht="15">
      <c r="A114" s="143">
        <v>112</v>
      </c>
      <c r="B114" s="143" t="s">
        <v>324</v>
      </c>
      <c r="C114" s="143" t="s">
        <v>194</v>
      </c>
      <c r="D114" s="147">
        <v>112</v>
      </c>
      <c r="E114" s="148">
        <v>86599907</v>
      </c>
      <c r="F114" s="149">
        <v>203</v>
      </c>
      <c r="G114" s="150">
        <v>3430970</v>
      </c>
      <c r="H114" s="149">
        <v>178</v>
      </c>
      <c r="I114" s="148">
        <v>8049678</v>
      </c>
      <c r="J114" s="149">
        <v>208</v>
      </c>
      <c r="K114" s="148">
        <v>22862387</v>
      </c>
      <c r="L114" s="149">
        <v>138</v>
      </c>
      <c r="M114" s="148">
        <v>1864821</v>
      </c>
      <c r="N114" s="149">
        <v>204</v>
      </c>
      <c r="O114" s="148">
        <v>0</v>
      </c>
      <c r="P114" s="149">
        <v>196</v>
      </c>
      <c r="Q114" s="148">
        <v>54</v>
      </c>
      <c r="R114" s="149">
        <v>202</v>
      </c>
      <c r="S114" s="148">
        <v>0</v>
      </c>
    </row>
    <row r="115" spans="1:19" ht="15">
      <c r="A115" s="143">
        <v>113</v>
      </c>
      <c r="B115" s="143" t="s">
        <v>325</v>
      </c>
      <c r="C115" s="143" t="s">
        <v>194</v>
      </c>
      <c r="D115" s="147">
        <v>113</v>
      </c>
      <c r="E115" s="148">
        <v>86489172</v>
      </c>
      <c r="F115" s="149">
        <v>76</v>
      </c>
      <c r="G115" s="150">
        <v>17913029</v>
      </c>
      <c r="H115" s="149" t="s">
        <v>288</v>
      </c>
      <c r="I115" s="148" t="s">
        <v>288</v>
      </c>
      <c r="J115" s="149">
        <v>111</v>
      </c>
      <c r="K115" s="148">
        <v>61502511</v>
      </c>
      <c r="L115" s="149" t="s">
        <v>288</v>
      </c>
      <c r="M115" s="148" t="s">
        <v>288</v>
      </c>
      <c r="N115" s="149">
        <v>68</v>
      </c>
      <c r="O115" s="148">
        <v>15345656</v>
      </c>
      <c r="P115" s="149" t="s">
        <v>288</v>
      </c>
      <c r="Q115" s="148" t="s">
        <v>288</v>
      </c>
      <c r="R115" s="149">
        <v>73</v>
      </c>
      <c r="S115" s="148">
        <v>86282649</v>
      </c>
    </row>
    <row r="116" spans="1:19" ht="15">
      <c r="A116" s="143">
        <v>114</v>
      </c>
      <c r="B116" s="143" t="s">
        <v>26</v>
      </c>
      <c r="C116" s="143" t="s">
        <v>288</v>
      </c>
      <c r="D116" s="147">
        <v>114</v>
      </c>
      <c r="E116" s="148">
        <v>86448993</v>
      </c>
      <c r="F116" s="149">
        <v>169</v>
      </c>
      <c r="G116" s="150">
        <v>7029327</v>
      </c>
      <c r="H116" s="149">
        <v>129</v>
      </c>
      <c r="I116" s="148">
        <v>16372971</v>
      </c>
      <c r="J116" s="149">
        <v>198</v>
      </c>
      <c r="K116" s="148">
        <v>26946785</v>
      </c>
      <c r="L116" s="149">
        <v>84</v>
      </c>
      <c r="M116" s="148">
        <v>5522196</v>
      </c>
      <c r="N116" s="149">
        <v>205</v>
      </c>
      <c r="O116" s="148">
        <v>0</v>
      </c>
      <c r="P116" s="149">
        <v>216</v>
      </c>
      <c r="Q116" s="148">
        <v>42</v>
      </c>
      <c r="R116" s="149">
        <v>167</v>
      </c>
      <c r="S116" s="148">
        <v>8695480</v>
      </c>
    </row>
    <row r="117" spans="1:19" ht="15">
      <c r="A117" s="143">
        <v>115</v>
      </c>
      <c r="B117" s="143" t="s">
        <v>326</v>
      </c>
      <c r="C117" s="143" t="s">
        <v>194</v>
      </c>
      <c r="D117" s="147">
        <v>115</v>
      </c>
      <c r="E117" s="148">
        <v>86296091</v>
      </c>
      <c r="F117" s="149">
        <v>56</v>
      </c>
      <c r="G117" s="150">
        <v>25696919</v>
      </c>
      <c r="H117" s="149">
        <v>57</v>
      </c>
      <c r="I117" s="148">
        <v>47511684</v>
      </c>
      <c r="J117" s="149">
        <v>86</v>
      </c>
      <c r="K117" s="148">
        <v>76511576</v>
      </c>
      <c r="L117" s="149">
        <v>47</v>
      </c>
      <c r="M117" s="148">
        <v>10502820</v>
      </c>
      <c r="N117" s="149">
        <v>90</v>
      </c>
      <c r="O117" s="148">
        <v>7413169</v>
      </c>
      <c r="P117" s="149">
        <v>75</v>
      </c>
      <c r="Q117" s="148">
        <v>410</v>
      </c>
      <c r="R117" s="149">
        <v>83</v>
      </c>
      <c r="S117" s="148">
        <v>75210890</v>
      </c>
    </row>
    <row r="118" spans="1:19" ht="15">
      <c r="A118" s="143">
        <v>116</v>
      </c>
      <c r="B118" s="143" t="s">
        <v>327</v>
      </c>
      <c r="C118" s="143" t="s">
        <v>194</v>
      </c>
      <c r="D118" s="147">
        <v>116</v>
      </c>
      <c r="E118" s="148">
        <v>85415617</v>
      </c>
      <c r="F118" s="149">
        <v>250</v>
      </c>
      <c r="G118" s="150">
        <v>-6863020</v>
      </c>
      <c r="H118" s="149">
        <v>56</v>
      </c>
      <c r="I118" s="148">
        <v>48094962</v>
      </c>
      <c r="J118" s="149">
        <v>56</v>
      </c>
      <c r="K118" s="148">
        <v>128138441</v>
      </c>
      <c r="L118" s="149">
        <v>246</v>
      </c>
      <c r="M118" s="148">
        <v>-15826680</v>
      </c>
      <c r="N118" s="149">
        <v>59</v>
      </c>
      <c r="O118" s="148">
        <v>20960880</v>
      </c>
      <c r="P118" s="149">
        <v>163</v>
      </c>
      <c r="Q118" s="148">
        <v>153</v>
      </c>
      <c r="R118" s="149">
        <v>78</v>
      </c>
      <c r="S118" s="148">
        <v>82882922</v>
      </c>
    </row>
    <row r="119" spans="1:19" ht="15">
      <c r="A119" s="143">
        <v>117</v>
      </c>
      <c r="B119" s="143" t="s">
        <v>328</v>
      </c>
      <c r="C119" s="143" t="s">
        <v>194</v>
      </c>
      <c r="D119" s="147">
        <v>117</v>
      </c>
      <c r="E119" s="148">
        <v>85253972</v>
      </c>
      <c r="F119" s="149">
        <v>204</v>
      </c>
      <c r="G119" s="150">
        <v>3412881</v>
      </c>
      <c r="H119" s="149">
        <v>222</v>
      </c>
      <c r="I119" s="148">
        <v>2533499</v>
      </c>
      <c r="J119" s="149">
        <v>201</v>
      </c>
      <c r="K119" s="148">
        <v>26117956</v>
      </c>
      <c r="L119" s="149">
        <v>164</v>
      </c>
      <c r="M119" s="148">
        <v>789637</v>
      </c>
      <c r="N119" s="149">
        <v>206</v>
      </c>
      <c r="O119" s="148">
        <v>0</v>
      </c>
      <c r="P119" s="149">
        <v>229</v>
      </c>
      <c r="Q119" s="148">
        <v>28</v>
      </c>
      <c r="R119" s="149">
        <v>203</v>
      </c>
      <c r="S119" s="148">
        <v>0</v>
      </c>
    </row>
    <row r="120" spans="1:19" ht="15">
      <c r="A120" s="143">
        <v>118</v>
      </c>
      <c r="B120" s="143" t="s">
        <v>329</v>
      </c>
      <c r="C120" s="143" t="s">
        <v>194</v>
      </c>
      <c r="D120" s="147">
        <v>118</v>
      </c>
      <c r="E120" s="148">
        <v>84725710</v>
      </c>
      <c r="F120" s="149">
        <v>99</v>
      </c>
      <c r="G120" s="150">
        <v>13879507</v>
      </c>
      <c r="H120" s="149">
        <v>66</v>
      </c>
      <c r="I120" s="148">
        <v>37932920</v>
      </c>
      <c r="J120" s="149">
        <v>92</v>
      </c>
      <c r="K120" s="148">
        <v>74080655</v>
      </c>
      <c r="L120" s="149">
        <v>98</v>
      </c>
      <c r="M120" s="148">
        <v>4364549</v>
      </c>
      <c r="N120" s="149">
        <v>111</v>
      </c>
      <c r="O120" s="148">
        <v>4362679</v>
      </c>
      <c r="P120" s="149">
        <v>85</v>
      </c>
      <c r="Q120" s="148">
        <v>375</v>
      </c>
      <c r="R120" s="149">
        <v>79</v>
      </c>
      <c r="S120" s="148">
        <v>81755901</v>
      </c>
    </row>
    <row r="121" spans="1:19" ht="15">
      <c r="A121" s="143">
        <v>119</v>
      </c>
      <c r="B121" s="143" t="s">
        <v>330</v>
      </c>
      <c r="C121" s="143" t="s">
        <v>194</v>
      </c>
      <c r="D121" s="147">
        <v>119</v>
      </c>
      <c r="E121" s="148">
        <v>83806469</v>
      </c>
      <c r="F121" s="149">
        <v>178</v>
      </c>
      <c r="G121" s="150">
        <v>5763858</v>
      </c>
      <c r="H121" s="149">
        <v>136</v>
      </c>
      <c r="I121" s="148">
        <v>14744720</v>
      </c>
      <c r="J121" s="149">
        <v>167</v>
      </c>
      <c r="K121" s="148">
        <v>34343922</v>
      </c>
      <c r="L121" s="149">
        <v>136</v>
      </c>
      <c r="M121" s="148">
        <v>1873634</v>
      </c>
      <c r="N121" s="149">
        <v>138</v>
      </c>
      <c r="O121" s="148">
        <v>805047</v>
      </c>
      <c r="P121" s="149">
        <v>170</v>
      </c>
      <c r="Q121" s="148">
        <v>127</v>
      </c>
      <c r="R121" s="149">
        <v>173</v>
      </c>
      <c r="S121" s="148">
        <v>1264327</v>
      </c>
    </row>
    <row r="122" spans="1:19" ht="15">
      <c r="A122" s="143">
        <v>120</v>
      </c>
      <c r="B122" s="143" t="s">
        <v>45</v>
      </c>
      <c r="C122" s="143" t="s">
        <v>194</v>
      </c>
      <c r="D122" s="147">
        <v>120</v>
      </c>
      <c r="E122" s="148">
        <v>82986615</v>
      </c>
      <c r="F122" s="149" t="s">
        <v>288</v>
      </c>
      <c r="G122" s="150" t="s">
        <v>288</v>
      </c>
      <c r="H122" s="149" t="s">
        <v>288</v>
      </c>
      <c r="I122" s="148" t="s">
        <v>288</v>
      </c>
      <c r="J122" s="149" t="s">
        <v>288</v>
      </c>
      <c r="K122" s="148" t="s">
        <v>288</v>
      </c>
      <c r="L122" s="149" t="s">
        <v>288</v>
      </c>
      <c r="M122" s="148" t="s">
        <v>288</v>
      </c>
      <c r="N122" s="149" t="s">
        <v>288</v>
      </c>
      <c r="O122" s="148" t="s">
        <v>288</v>
      </c>
      <c r="P122" s="149" t="s">
        <v>288</v>
      </c>
      <c r="Q122" s="148" t="s">
        <v>288</v>
      </c>
      <c r="R122" s="149" t="s">
        <v>288</v>
      </c>
      <c r="S122" s="148" t="s">
        <v>288</v>
      </c>
    </row>
    <row r="123" spans="1:19" ht="15">
      <c r="A123" s="143">
        <v>121</v>
      </c>
      <c r="B123" s="143" t="s">
        <v>46</v>
      </c>
      <c r="C123" s="143" t="s">
        <v>194</v>
      </c>
      <c r="D123" s="147">
        <v>121</v>
      </c>
      <c r="E123" s="148">
        <v>82932013</v>
      </c>
      <c r="F123" s="149">
        <v>89</v>
      </c>
      <c r="G123" s="150">
        <v>15446445</v>
      </c>
      <c r="H123" s="149">
        <v>99</v>
      </c>
      <c r="I123" s="148">
        <v>24096246</v>
      </c>
      <c r="J123" s="149">
        <v>104</v>
      </c>
      <c r="K123" s="148">
        <v>64195624</v>
      </c>
      <c r="L123" s="149">
        <v>76</v>
      </c>
      <c r="M123" s="148">
        <v>6134981</v>
      </c>
      <c r="N123" s="149">
        <v>70</v>
      </c>
      <c r="O123" s="148">
        <v>14921442</v>
      </c>
      <c r="P123" s="149">
        <v>77</v>
      </c>
      <c r="Q123" s="148">
        <v>403</v>
      </c>
      <c r="R123" s="149">
        <v>77</v>
      </c>
      <c r="S123" s="148">
        <v>82932012</v>
      </c>
    </row>
    <row r="124" spans="1:19" ht="15">
      <c r="A124" s="143">
        <v>122</v>
      </c>
      <c r="B124" s="143" t="s">
        <v>47</v>
      </c>
      <c r="C124" s="143" t="s">
        <v>194</v>
      </c>
      <c r="D124" s="147">
        <v>122</v>
      </c>
      <c r="E124" s="148">
        <v>82930690</v>
      </c>
      <c r="F124" s="149">
        <v>90</v>
      </c>
      <c r="G124" s="150">
        <v>15169001</v>
      </c>
      <c r="H124" s="149">
        <v>81</v>
      </c>
      <c r="I124" s="148">
        <v>31219671</v>
      </c>
      <c r="J124" s="149">
        <v>129</v>
      </c>
      <c r="K124" s="148">
        <v>46244250</v>
      </c>
      <c r="L124" s="149">
        <v>37</v>
      </c>
      <c r="M124" s="148">
        <v>14732082</v>
      </c>
      <c r="N124" s="149">
        <v>207</v>
      </c>
      <c r="O124" s="148">
        <v>0</v>
      </c>
      <c r="P124" s="149">
        <v>240</v>
      </c>
      <c r="Q124" s="148">
        <v>8</v>
      </c>
      <c r="R124" s="149">
        <v>204</v>
      </c>
      <c r="S124" s="148">
        <v>0</v>
      </c>
    </row>
    <row r="125" spans="1:19" ht="15">
      <c r="A125" s="143">
        <v>123</v>
      </c>
      <c r="B125" s="143" t="s">
        <v>331</v>
      </c>
      <c r="C125" s="143" t="s">
        <v>194</v>
      </c>
      <c r="D125" s="147">
        <v>123</v>
      </c>
      <c r="E125" s="148">
        <v>82052391</v>
      </c>
      <c r="F125" s="149">
        <v>138</v>
      </c>
      <c r="G125" s="150">
        <v>9721503</v>
      </c>
      <c r="H125" s="149">
        <v>114</v>
      </c>
      <c r="I125" s="148">
        <v>20597158</v>
      </c>
      <c r="J125" s="149">
        <v>139</v>
      </c>
      <c r="K125" s="148">
        <v>42442033</v>
      </c>
      <c r="L125" s="149">
        <v>79</v>
      </c>
      <c r="M125" s="148">
        <v>5966517</v>
      </c>
      <c r="N125" s="149">
        <v>161</v>
      </c>
      <c r="O125" s="148">
        <v>53323</v>
      </c>
      <c r="P125" s="149">
        <v>180</v>
      </c>
      <c r="Q125" s="148">
        <v>110</v>
      </c>
      <c r="R125" s="149">
        <v>205</v>
      </c>
      <c r="S125" s="148">
        <v>0</v>
      </c>
    </row>
    <row r="126" spans="1:19" ht="15">
      <c r="A126" s="143">
        <v>124</v>
      </c>
      <c r="B126" s="143" t="s">
        <v>48</v>
      </c>
      <c r="C126" s="147" t="s">
        <v>194</v>
      </c>
      <c r="D126" s="147">
        <v>124</v>
      </c>
      <c r="E126" s="148">
        <v>81482829</v>
      </c>
      <c r="F126" s="149">
        <v>226</v>
      </c>
      <c r="G126" s="150">
        <v>1955474</v>
      </c>
      <c r="H126" s="149">
        <v>215</v>
      </c>
      <c r="I126" s="148">
        <v>3433306</v>
      </c>
      <c r="J126" s="149">
        <v>168</v>
      </c>
      <c r="K126" s="148">
        <v>34078812</v>
      </c>
      <c r="L126" s="149">
        <v>235</v>
      </c>
      <c r="M126" s="148">
        <v>-4085822</v>
      </c>
      <c r="N126" s="149">
        <v>27</v>
      </c>
      <c r="O126" s="148">
        <v>45823922</v>
      </c>
      <c r="P126" s="149">
        <v>94</v>
      </c>
      <c r="Q126" s="148">
        <v>340</v>
      </c>
      <c r="R126" s="149">
        <v>99</v>
      </c>
      <c r="S126" s="148">
        <v>61926831</v>
      </c>
    </row>
    <row r="127" spans="1:19" ht="15">
      <c r="A127" s="143">
        <v>125</v>
      </c>
      <c r="B127" s="143" t="s">
        <v>332</v>
      </c>
      <c r="C127" s="143" t="s">
        <v>194</v>
      </c>
      <c r="D127" s="147">
        <v>125</v>
      </c>
      <c r="E127" s="148">
        <v>81337078</v>
      </c>
      <c r="F127" s="149">
        <v>125</v>
      </c>
      <c r="G127" s="150">
        <v>11025865</v>
      </c>
      <c r="H127" s="149">
        <v>79</v>
      </c>
      <c r="I127" s="148">
        <v>31539371</v>
      </c>
      <c r="J127" s="149">
        <v>128</v>
      </c>
      <c r="K127" s="148">
        <v>48090358</v>
      </c>
      <c r="L127" s="149">
        <v>60</v>
      </c>
      <c r="M127" s="148">
        <v>8890439</v>
      </c>
      <c r="N127" s="149">
        <v>92</v>
      </c>
      <c r="O127" s="148">
        <v>7067512</v>
      </c>
      <c r="P127" s="149">
        <v>212</v>
      </c>
      <c r="Q127" s="148">
        <v>44</v>
      </c>
      <c r="R127" s="149">
        <v>80</v>
      </c>
      <c r="S127" s="148">
        <v>81163225</v>
      </c>
    </row>
    <row r="128" spans="1:19" ht="15">
      <c r="A128" s="143">
        <v>126</v>
      </c>
      <c r="B128" s="143" t="s">
        <v>49</v>
      </c>
      <c r="C128" s="143" t="s">
        <v>194</v>
      </c>
      <c r="D128" s="147">
        <v>126</v>
      </c>
      <c r="E128" s="148">
        <v>81242812</v>
      </c>
      <c r="F128" s="149">
        <v>87</v>
      </c>
      <c r="G128" s="150">
        <v>15972917</v>
      </c>
      <c r="H128" s="149">
        <v>62</v>
      </c>
      <c r="I128" s="148">
        <v>42037367</v>
      </c>
      <c r="J128" s="149">
        <v>105</v>
      </c>
      <c r="K128" s="148">
        <v>63697168</v>
      </c>
      <c r="L128" s="149">
        <v>42</v>
      </c>
      <c r="M128" s="148">
        <v>12519334</v>
      </c>
      <c r="N128" s="149">
        <v>82</v>
      </c>
      <c r="O128" s="148">
        <v>9588765</v>
      </c>
      <c r="P128" s="149">
        <v>192</v>
      </c>
      <c r="Q128" s="148">
        <v>63</v>
      </c>
      <c r="R128" s="149">
        <v>81</v>
      </c>
      <c r="S128" s="148">
        <v>81049372</v>
      </c>
    </row>
    <row r="129" spans="1:19" ht="30">
      <c r="A129" s="143">
        <v>127</v>
      </c>
      <c r="B129" s="143" t="s">
        <v>333</v>
      </c>
      <c r="C129" s="143" t="s">
        <v>223</v>
      </c>
      <c r="D129" s="147">
        <v>127</v>
      </c>
      <c r="E129" s="148">
        <v>80167595</v>
      </c>
      <c r="F129" s="149">
        <v>197</v>
      </c>
      <c r="G129" s="150">
        <v>3869901</v>
      </c>
      <c r="H129" s="149">
        <v>140</v>
      </c>
      <c r="I129" s="148">
        <v>13910970</v>
      </c>
      <c r="J129" s="149">
        <v>148</v>
      </c>
      <c r="K129" s="148">
        <v>40115366</v>
      </c>
      <c r="L129" s="149">
        <v>205</v>
      </c>
      <c r="M129" s="148">
        <v>-117737</v>
      </c>
      <c r="N129" s="149">
        <v>208</v>
      </c>
      <c r="O129" s="148">
        <v>0</v>
      </c>
      <c r="P129" s="149">
        <v>185</v>
      </c>
      <c r="Q129" s="148">
        <v>94</v>
      </c>
      <c r="R129" s="149">
        <v>206</v>
      </c>
      <c r="S129" s="148">
        <v>0</v>
      </c>
    </row>
    <row r="130" spans="1:19" ht="15">
      <c r="A130" s="143">
        <v>128</v>
      </c>
      <c r="B130" s="143" t="s">
        <v>50</v>
      </c>
      <c r="C130" s="143" t="s">
        <v>194</v>
      </c>
      <c r="D130" s="147">
        <v>128</v>
      </c>
      <c r="E130" s="148">
        <v>80033835</v>
      </c>
      <c r="F130" s="149">
        <v>201</v>
      </c>
      <c r="G130" s="150">
        <v>3529388</v>
      </c>
      <c r="H130" s="149">
        <v>203</v>
      </c>
      <c r="I130" s="148">
        <v>4888601</v>
      </c>
      <c r="J130" s="149">
        <v>193</v>
      </c>
      <c r="K130" s="148">
        <v>28237513</v>
      </c>
      <c r="L130" s="149">
        <v>140</v>
      </c>
      <c r="M130" s="148">
        <v>1796445</v>
      </c>
      <c r="N130" s="149">
        <v>209</v>
      </c>
      <c r="O130" s="148">
        <v>0</v>
      </c>
      <c r="P130" s="149">
        <v>206</v>
      </c>
      <c r="Q130" s="148">
        <v>48</v>
      </c>
      <c r="R130" s="149">
        <v>207</v>
      </c>
      <c r="S130" s="148">
        <v>0</v>
      </c>
    </row>
    <row r="131" spans="1:19" ht="15">
      <c r="A131" s="143">
        <v>129</v>
      </c>
      <c r="B131" s="143" t="s">
        <v>17</v>
      </c>
      <c r="C131" s="147" t="s">
        <v>213</v>
      </c>
      <c r="D131" s="147">
        <v>129</v>
      </c>
      <c r="E131" s="148">
        <v>79803631</v>
      </c>
      <c r="F131" s="149" t="s">
        <v>288</v>
      </c>
      <c r="G131" s="150" t="s">
        <v>288</v>
      </c>
      <c r="H131" s="149" t="s">
        <v>288</v>
      </c>
      <c r="I131" s="148" t="s">
        <v>288</v>
      </c>
      <c r="J131" s="149" t="s">
        <v>288</v>
      </c>
      <c r="K131" s="148" t="s">
        <v>288</v>
      </c>
      <c r="L131" s="149" t="s">
        <v>288</v>
      </c>
      <c r="M131" s="148" t="s">
        <v>288</v>
      </c>
      <c r="N131" s="149" t="s">
        <v>288</v>
      </c>
      <c r="O131" s="148" t="s">
        <v>288</v>
      </c>
      <c r="P131" s="149" t="s">
        <v>288</v>
      </c>
      <c r="Q131" s="148" t="s">
        <v>288</v>
      </c>
      <c r="R131" s="149" t="s">
        <v>288</v>
      </c>
      <c r="S131" s="148" t="s">
        <v>288</v>
      </c>
    </row>
    <row r="132" spans="1:19" ht="15">
      <c r="A132" s="143">
        <v>130</v>
      </c>
      <c r="B132" s="143" t="s">
        <v>26</v>
      </c>
      <c r="C132" s="143" t="s">
        <v>288</v>
      </c>
      <c r="D132" s="147">
        <v>130</v>
      </c>
      <c r="E132" s="148">
        <v>79307075</v>
      </c>
      <c r="F132" s="149">
        <v>240</v>
      </c>
      <c r="G132" s="150">
        <v>238331</v>
      </c>
      <c r="H132" s="149">
        <v>240</v>
      </c>
      <c r="I132" s="148">
        <v>393647</v>
      </c>
      <c r="J132" s="149">
        <v>221</v>
      </c>
      <c r="K132" s="148">
        <v>18693513</v>
      </c>
      <c r="L132" s="149">
        <v>197</v>
      </c>
      <c r="M132" s="148">
        <v>65459</v>
      </c>
      <c r="N132" s="149">
        <v>30</v>
      </c>
      <c r="O132" s="148">
        <v>41835779</v>
      </c>
      <c r="P132" s="149">
        <v>249</v>
      </c>
      <c r="Q132" s="148">
        <v>3</v>
      </c>
      <c r="R132" s="149">
        <v>209</v>
      </c>
      <c r="S132" s="148">
        <v>0</v>
      </c>
    </row>
    <row r="133" spans="1:19" ht="15">
      <c r="A133" s="143">
        <v>131</v>
      </c>
      <c r="B133" s="143" t="s">
        <v>334</v>
      </c>
      <c r="C133" s="143" t="s">
        <v>194</v>
      </c>
      <c r="D133" s="147">
        <v>131</v>
      </c>
      <c r="E133" s="148">
        <v>79033195</v>
      </c>
      <c r="F133" s="149">
        <v>215</v>
      </c>
      <c r="G133" s="150">
        <v>2854736</v>
      </c>
      <c r="H133" s="149">
        <v>179</v>
      </c>
      <c r="I133" s="148">
        <v>7663170</v>
      </c>
      <c r="J133" s="149">
        <v>226</v>
      </c>
      <c r="K133" s="148">
        <v>17633681</v>
      </c>
      <c r="L133" s="149">
        <v>171</v>
      </c>
      <c r="M133" s="148">
        <v>594666</v>
      </c>
      <c r="N133" s="149">
        <v>211</v>
      </c>
      <c r="O133" s="148">
        <v>0</v>
      </c>
      <c r="P133" s="149">
        <v>186</v>
      </c>
      <c r="Q133" s="148">
        <v>85</v>
      </c>
      <c r="R133" s="149">
        <v>210</v>
      </c>
      <c r="S133" s="148">
        <v>0</v>
      </c>
    </row>
    <row r="134" spans="1:19" ht="15">
      <c r="A134" s="143">
        <v>132</v>
      </c>
      <c r="B134" s="143" t="s">
        <v>51</v>
      </c>
      <c r="C134" s="143" t="s">
        <v>194</v>
      </c>
      <c r="D134" s="147">
        <v>132</v>
      </c>
      <c r="E134" s="148">
        <v>79010734</v>
      </c>
      <c r="F134" s="149">
        <v>174</v>
      </c>
      <c r="G134" s="150">
        <v>6255419</v>
      </c>
      <c r="H134" s="149">
        <v>130</v>
      </c>
      <c r="I134" s="148">
        <v>16068546</v>
      </c>
      <c r="J134" s="149">
        <v>152</v>
      </c>
      <c r="K134" s="148">
        <v>38787527</v>
      </c>
      <c r="L134" s="149" t="s">
        <v>288</v>
      </c>
      <c r="M134" s="148" t="s">
        <v>288</v>
      </c>
      <c r="N134" s="149">
        <v>162</v>
      </c>
      <c r="O134" s="148">
        <v>48161</v>
      </c>
      <c r="P134" s="149" t="s">
        <v>288</v>
      </c>
      <c r="Q134" s="148" t="s">
        <v>288</v>
      </c>
      <c r="R134" s="149">
        <v>211</v>
      </c>
      <c r="S134" s="148">
        <v>0</v>
      </c>
    </row>
    <row r="135" spans="1:19" ht="15">
      <c r="A135" s="143">
        <v>133</v>
      </c>
      <c r="B135" s="143" t="s">
        <v>16</v>
      </c>
      <c r="C135" s="143" t="s">
        <v>209</v>
      </c>
      <c r="D135" s="147">
        <v>133</v>
      </c>
      <c r="E135" s="148">
        <v>77802055</v>
      </c>
      <c r="F135" s="149">
        <v>59</v>
      </c>
      <c r="G135" s="150">
        <v>24974761</v>
      </c>
      <c r="H135" s="149">
        <v>12</v>
      </c>
      <c r="I135" s="148">
        <v>215431329</v>
      </c>
      <c r="J135" s="149">
        <v>23</v>
      </c>
      <c r="K135" s="148">
        <v>308339472</v>
      </c>
      <c r="L135" s="149">
        <v>44</v>
      </c>
      <c r="M135" s="148">
        <v>12322036</v>
      </c>
      <c r="N135" s="149">
        <v>54</v>
      </c>
      <c r="O135" s="148">
        <v>22162590</v>
      </c>
      <c r="P135" s="149">
        <v>121</v>
      </c>
      <c r="Q135" s="148">
        <v>251</v>
      </c>
      <c r="R135" s="149">
        <v>86</v>
      </c>
      <c r="S135" s="148">
        <v>68230489</v>
      </c>
    </row>
    <row r="136" spans="1:19" ht="15">
      <c r="A136" s="143">
        <v>134</v>
      </c>
      <c r="B136" s="143" t="s">
        <v>86</v>
      </c>
      <c r="C136" s="143" t="s">
        <v>194</v>
      </c>
      <c r="D136" s="147">
        <v>134</v>
      </c>
      <c r="E136" s="148">
        <v>77649682</v>
      </c>
      <c r="F136" s="149">
        <v>220</v>
      </c>
      <c r="G136" s="150">
        <v>2569989</v>
      </c>
      <c r="H136" s="149">
        <v>171</v>
      </c>
      <c r="I136" s="148">
        <v>8627252</v>
      </c>
      <c r="J136" s="149">
        <v>135</v>
      </c>
      <c r="K136" s="148">
        <v>44988993</v>
      </c>
      <c r="L136" s="149">
        <v>146</v>
      </c>
      <c r="M136" s="148">
        <v>1670306</v>
      </c>
      <c r="N136" s="149">
        <v>212</v>
      </c>
      <c r="O136" s="148">
        <v>0</v>
      </c>
      <c r="P136" s="149">
        <v>193</v>
      </c>
      <c r="Q136" s="148">
        <v>63</v>
      </c>
      <c r="R136" s="149">
        <v>212</v>
      </c>
      <c r="S136" s="148">
        <v>0</v>
      </c>
    </row>
    <row r="137" spans="1:19" ht="15">
      <c r="A137" s="143">
        <v>135</v>
      </c>
      <c r="B137" s="143" t="s">
        <v>335</v>
      </c>
      <c r="C137" s="143" t="s">
        <v>194</v>
      </c>
      <c r="D137" s="147">
        <v>135</v>
      </c>
      <c r="E137" s="148">
        <v>76153251</v>
      </c>
      <c r="F137" s="149">
        <v>147</v>
      </c>
      <c r="G137" s="150">
        <v>8791698</v>
      </c>
      <c r="H137" s="149">
        <v>174</v>
      </c>
      <c r="I137" s="148">
        <v>8459761</v>
      </c>
      <c r="J137" s="149">
        <v>122</v>
      </c>
      <c r="K137" s="148">
        <v>51492298</v>
      </c>
      <c r="L137" s="149">
        <v>116</v>
      </c>
      <c r="M137" s="148">
        <v>3019591</v>
      </c>
      <c r="N137" s="149">
        <v>151</v>
      </c>
      <c r="O137" s="148">
        <v>225048</v>
      </c>
      <c r="P137" s="149">
        <v>230</v>
      </c>
      <c r="Q137" s="148">
        <v>27</v>
      </c>
      <c r="R137" s="149">
        <v>213</v>
      </c>
      <c r="S137" s="148">
        <v>0</v>
      </c>
    </row>
    <row r="138" spans="1:19" ht="15">
      <c r="A138" s="143">
        <v>136</v>
      </c>
      <c r="B138" s="146" t="s">
        <v>279</v>
      </c>
      <c r="C138" s="143" t="s">
        <v>217</v>
      </c>
      <c r="D138" s="147">
        <v>136</v>
      </c>
      <c r="E138" s="148">
        <v>75165470</v>
      </c>
      <c r="F138" s="149">
        <v>191</v>
      </c>
      <c r="G138" s="150">
        <v>4400967</v>
      </c>
      <c r="H138" s="149">
        <v>84</v>
      </c>
      <c r="I138" s="148">
        <v>30797229</v>
      </c>
      <c r="J138" s="149">
        <v>146</v>
      </c>
      <c r="K138" s="148">
        <v>40238895</v>
      </c>
      <c r="L138" s="149">
        <v>123</v>
      </c>
      <c r="M138" s="148">
        <v>2736178</v>
      </c>
      <c r="N138" s="149">
        <v>213</v>
      </c>
      <c r="O138" s="148">
        <v>0</v>
      </c>
      <c r="P138" s="149">
        <v>195</v>
      </c>
      <c r="Q138" s="148">
        <v>55</v>
      </c>
      <c r="R138" s="149">
        <v>101</v>
      </c>
      <c r="S138" s="148">
        <v>60867918</v>
      </c>
    </row>
    <row r="139" spans="1:19" ht="15">
      <c r="A139" s="143">
        <v>137</v>
      </c>
      <c r="B139" s="143" t="s">
        <v>336</v>
      </c>
      <c r="C139" s="143" t="s">
        <v>194</v>
      </c>
      <c r="D139" s="147">
        <v>137</v>
      </c>
      <c r="E139" s="148">
        <v>74474155</v>
      </c>
      <c r="F139" s="149">
        <v>176</v>
      </c>
      <c r="G139" s="150">
        <v>5992116</v>
      </c>
      <c r="H139" s="149" t="s">
        <v>288</v>
      </c>
      <c r="I139" s="148" t="s">
        <v>288</v>
      </c>
      <c r="J139" s="149" t="s">
        <v>288</v>
      </c>
      <c r="K139" s="148" t="s">
        <v>288</v>
      </c>
      <c r="L139" s="149" t="s">
        <v>288</v>
      </c>
      <c r="M139" s="148" t="s">
        <v>288</v>
      </c>
      <c r="N139" s="149">
        <v>29</v>
      </c>
      <c r="O139" s="148">
        <v>43722249</v>
      </c>
      <c r="P139" s="149">
        <v>245</v>
      </c>
      <c r="Q139" s="148">
        <v>4</v>
      </c>
      <c r="R139" s="149">
        <v>214</v>
      </c>
      <c r="S139" s="148">
        <v>0</v>
      </c>
    </row>
    <row r="140" spans="1:19" ht="15">
      <c r="A140" s="143">
        <v>138</v>
      </c>
      <c r="B140" s="143" t="s">
        <v>26</v>
      </c>
      <c r="C140" s="143" t="s">
        <v>288</v>
      </c>
      <c r="D140" s="147">
        <v>138</v>
      </c>
      <c r="E140" s="148">
        <v>72613424</v>
      </c>
      <c r="F140" s="149">
        <v>159</v>
      </c>
      <c r="G140" s="150">
        <v>7886676</v>
      </c>
      <c r="H140" s="149">
        <v>187</v>
      </c>
      <c r="I140" s="148">
        <v>6526521</v>
      </c>
      <c r="J140" s="149">
        <v>181</v>
      </c>
      <c r="K140" s="148">
        <v>31199181</v>
      </c>
      <c r="L140" s="149">
        <v>216</v>
      </c>
      <c r="M140" s="148">
        <v>-1260333</v>
      </c>
      <c r="N140" s="149">
        <v>120</v>
      </c>
      <c r="O140" s="148">
        <v>2903341</v>
      </c>
      <c r="P140" s="149">
        <v>99</v>
      </c>
      <c r="Q140" s="148">
        <v>323</v>
      </c>
      <c r="R140" s="149">
        <v>109</v>
      </c>
      <c r="S140" s="148">
        <v>55338021</v>
      </c>
    </row>
    <row r="141" spans="1:19" ht="15">
      <c r="A141" s="143">
        <v>139</v>
      </c>
      <c r="B141" s="143" t="s">
        <v>337</v>
      </c>
      <c r="C141" s="143" t="s">
        <v>194</v>
      </c>
      <c r="D141" s="147">
        <v>139</v>
      </c>
      <c r="E141" s="148">
        <v>72302153</v>
      </c>
      <c r="F141" s="149">
        <v>189</v>
      </c>
      <c r="G141" s="150">
        <v>4718332</v>
      </c>
      <c r="H141" s="149">
        <v>192</v>
      </c>
      <c r="I141" s="148">
        <v>5714307</v>
      </c>
      <c r="J141" s="149">
        <v>207</v>
      </c>
      <c r="K141" s="148">
        <v>23242375</v>
      </c>
      <c r="L141" s="149">
        <v>174</v>
      </c>
      <c r="M141" s="148">
        <v>558903</v>
      </c>
      <c r="N141" s="149">
        <v>124</v>
      </c>
      <c r="O141" s="148">
        <v>2743566</v>
      </c>
      <c r="P141" s="149">
        <v>149</v>
      </c>
      <c r="Q141" s="148">
        <v>193</v>
      </c>
      <c r="R141" s="149">
        <v>215</v>
      </c>
      <c r="S141" s="148">
        <v>0</v>
      </c>
    </row>
    <row r="142" spans="1:19" ht="15">
      <c r="A142" s="143">
        <v>140</v>
      </c>
      <c r="B142" s="143" t="s">
        <v>52</v>
      </c>
      <c r="C142" s="143" t="s">
        <v>194</v>
      </c>
      <c r="D142" s="147">
        <v>140</v>
      </c>
      <c r="E142" s="148">
        <v>72071979</v>
      </c>
      <c r="F142" s="149">
        <v>211</v>
      </c>
      <c r="G142" s="150">
        <v>3069202</v>
      </c>
      <c r="H142" s="149" t="s">
        <v>288</v>
      </c>
      <c r="I142" s="148" t="s">
        <v>288</v>
      </c>
      <c r="J142" s="149">
        <v>138</v>
      </c>
      <c r="K142" s="148">
        <v>43295350</v>
      </c>
      <c r="L142" s="149" t="s">
        <v>288</v>
      </c>
      <c r="M142" s="148" t="s">
        <v>288</v>
      </c>
      <c r="N142" s="149">
        <v>116</v>
      </c>
      <c r="O142" s="148">
        <v>3910930</v>
      </c>
      <c r="P142" s="149">
        <v>138</v>
      </c>
      <c r="Q142" s="148">
        <v>217</v>
      </c>
      <c r="R142" s="149">
        <v>84</v>
      </c>
      <c r="S142" s="148">
        <v>72071979</v>
      </c>
    </row>
    <row r="143" spans="1:19" ht="15">
      <c r="A143" s="143">
        <v>141</v>
      </c>
      <c r="B143" s="143" t="s">
        <v>338</v>
      </c>
      <c r="C143" s="143" t="s">
        <v>194</v>
      </c>
      <c r="D143" s="147">
        <v>141</v>
      </c>
      <c r="E143" s="148">
        <v>71757234</v>
      </c>
      <c r="F143" s="149">
        <v>123</v>
      </c>
      <c r="G143" s="150">
        <v>11203635</v>
      </c>
      <c r="H143" s="149">
        <v>73</v>
      </c>
      <c r="I143" s="148">
        <v>34354512</v>
      </c>
      <c r="J143" s="149">
        <v>71</v>
      </c>
      <c r="K143" s="148">
        <v>90237369</v>
      </c>
      <c r="L143" s="149">
        <v>183</v>
      </c>
      <c r="M143" s="148">
        <v>398857</v>
      </c>
      <c r="N143" s="149">
        <v>214</v>
      </c>
      <c r="O143" s="148">
        <v>0</v>
      </c>
      <c r="P143" s="149">
        <v>34</v>
      </c>
      <c r="Q143" s="148">
        <v>745</v>
      </c>
      <c r="R143" s="149">
        <v>89</v>
      </c>
      <c r="S143" s="148">
        <v>67327791</v>
      </c>
    </row>
    <row r="144" spans="1:19" ht="30">
      <c r="A144" s="143">
        <v>142</v>
      </c>
      <c r="B144" s="143" t="s">
        <v>339</v>
      </c>
      <c r="C144" s="143" t="s">
        <v>194</v>
      </c>
      <c r="D144" s="147">
        <v>142</v>
      </c>
      <c r="E144" s="148">
        <v>71534825</v>
      </c>
      <c r="F144" s="149">
        <v>216</v>
      </c>
      <c r="G144" s="150">
        <v>2834065</v>
      </c>
      <c r="H144" s="149">
        <v>176</v>
      </c>
      <c r="I144" s="148">
        <v>8319748</v>
      </c>
      <c r="J144" s="149">
        <v>142</v>
      </c>
      <c r="K144" s="148">
        <v>41367164</v>
      </c>
      <c r="L144" s="149" t="s">
        <v>288</v>
      </c>
      <c r="M144" s="148" t="s">
        <v>288</v>
      </c>
      <c r="N144" s="149">
        <v>102</v>
      </c>
      <c r="O144" s="148">
        <v>5150256</v>
      </c>
      <c r="P144" s="149">
        <v>231</v>
      </c>
      <c r="Q144" s="148">
        <v>27</v>
      </c>
      <c r="R144" s="149">
        <v>176</v>
      </c>
      <c r="S144" s="148">
        <v>14028</v>
      </c>
    </row>
    <row r="145" spans="1:19" ht="15">
      <c r="A145" s="143">
        <v>143</v>
      </c>
      <c r="B145" s="143" t="s">
        <v>340</v>
      </c>
      <c r="C145" s="143" t="s">
        <v>194</v>
      </c>
      <c r="D145" s="147">
        <v>143</v>
      </c>
      <c r="E145" s="148">
        <v>70747821</v>
      </c>
      <c r="F145" s="149">
        <v>233</v>
      </c>
      <c r="G145" s="150">
        <v>1176616</v>
      </c>
      <c r="H145" s="149">
        <v>156</v>
      </c>
      <c r="I145" s="148">
        <v>10694727</v>
      </c>
      <c r="J145" s="149">
        <v>195</v>
      </c>
      <c r="K145" s="148">
        <v>27356889</v>
      </c>
      <c r="L145" s="149">
        <v>214</v>
      </c>
      <c r="M145" s="148">
        <v>-700450</v>
      </c>
      <c r="N145" s="149">
        <v>164</v>
      </c>
      <c r="O145" s="148">
        <v>31650</v>
      </c>
      <c r="P145" s="149">
        <v>189</v>
      </c>
      <c r="Q145" s="148">
        <v>70</v>
      </c>
      <c r="R145" s="149">
        <v>216</v>
      </c>
      <c r="S145" s="148">
        <v>0</v>
      </c>
    </row>
    <row r="146" spans="1:19" ht="15">
      <c r="A146" s="143">
        <v>144</v>
      </c>
      <c r="B146" s="143" t="s">
        <v>341</v>
      </c>
      <c r="C146" s="143" t="s">
        <v>194</v>
      </c>
      <c r="D146" s="147">
        <v>144</v>
      </c>
      <c r="E146" s="148">
        <v>70556524</v>
      </c>
      <c r="F146" s="149">
        <v>218</v>
      </c>
      <c r="G146" s="150">
        <v>2716943</v>
      </c>
      <c r="H146" s="149">
        <v>137</v>
      </c>
      <c r="I146" s="148">
        <v>14610672</v>
      </c>
      <c r="J146" s="149">
        <v>127</v>
      </c>
      <c r="K146" s="148">
        <v>49546939</v>
      </c>
      <c r="L146" s="149">
        <v>156</v>
      </c>
      <c r="M146" s="148">
        <v>1354096</v>
      </c>
      <c r="N146" s="149">
        <v>215</v>
      </c>
      <c r="O146" s="148">
        <v>0</v>
      </c>
      <c r="P146" s="149">
        <v>190</v>
      </c>
      <c r="Q146" s="148">
        <v>69</v>
      </c>
      <c r="R146" s="149">
        <v>217</v>
      </c>
      <c r="S146" s="148">
        <v>0</v>
      </c>
    </row>
    <row r="147" spans="1:19" ht="15">
      <c r="A147" s="143">
        <v>145</v>
      </c>
      <c r="B147" s="143" t="s">
        <v>342</v>
      </c>
      <c r="C147" s="143" t="s">
        <v>194</v>
      </c>
      <c r="D147" s="147">
        <v>145</v>
      </c>
      <c r="E147" s="148">
        <v>69965006</v>
      </c>
      <c r="F147" s="149">
        <v>232</v>
      </c>
      <c r="G147" s="150">
        <v>1449963</v>
      </c>
      <c r="H147" s="149">
        <v>232</v>
      </c>
      <c r="I147" s="148">
        <v>1200663</v>
      </c>
      <c r="J147" s="149">
        <v>247</v>
      </c>
      <c r="K147" s="148">
        <v>5018108</v>
      </c>
      <c r="L147" s="149">
        <v>189</v>
      </c>
      <c r="M147" s="148">
        <v>175627</v>
      </c>
      <c r="N147" s="149">
        <v>216</v>
      </c>
      <c r="O147" s="148">
        <v>0</v>
      </c>
      <c r="P147" s="149">
        <v>219</v>
      </c>
      <c r="Q147" s="148">
        <v>40</v>
      </c>
      <c r="R147" s="149">
        <v>218</v>
      </c>
      <c r="S147" s="148">
        <v>0</v>
      </c>
    </row>
    <row r="148" spans="1:19" ht="15">
      <c r="A148" s="143">
        <v>146</v>
      </c>
      <c r="B148" s="143" t="s">
        <v>343</v>
      </c>
      <c r="C148" s="143" t="s">
        <v>194</v>
      </c>
      <c r="D148" s="147">
        <v>146</v>
      </c>
      <c r="E148" s="148">
        <v>69012152</v>
      </c>
      <c r="F148" s="149">
        <v>72</v>
      </c>
      <c r="G148" s="150">
        <v>19386845</v>
      </c>
      <c r="H148" s="149">
        <v>101</v>
      </c>
      <c r="I148" s="148">
        <v>23414821</v>
      </c>
      <c r="J148" s="149">
        <v>140</v>
      </c>
      <c r="K148" s="148">
        <v>42145422</v>
      </c>
      <c r="L148" s="149">
        <v>69</v>
      </c>
      <c r="M148" s="148">
        <v>6995229</v>
      </c>
      <c r="N148" s="149">
        <v>51</v>
      </c>
      <c r="O148" s="148">
        <v>23617884</v>
      </c>
      <c r="P148" s="149">
        <v>105</v>
      </c>
      <c r="Q148" s="148">
        <v>284</v>
      </c>
      <c r="R148" s="149">
        <v>100</v>
      </c>
      <c r="S148" s="148">
        <v>61405467</v>
      </c>
    </row>
    <row r="149" spans="1:19" ht="15">
      <c r="A149" s="143">
        <v>147</v>
      </c>
      <c r="B149" s="143" t="s">
        <v>344</v>
      </c>
      <c r="C149" s="143" t="s">
        <v>194</v>
      </c>
      <c r="D149" s="147">
        <v>147</v>
      </c>
      <c r="E149" s="148">
        <v>68924407</v>
      </c>
      <c r="F149" s="149">
        <v>128</v>
      </c>
      <c r="G149" s="150">
        <v>10672591</v>
      </c>
      <c r="H149" s="149">
        <v>71</v>
      </c>
      <c r="I149" s="148">
        <v>35179029</v>
      </c>
      <c r="J149" s="149">
        <v>112</v>
      </c>
      <c r="K149" s="148">
        <v>61266326</v>
      </c>
      <c r="L149" s="149">
        <v>87</v>
      </c>
      <c r="M149" s="148">
        <v>5117120</v>
      </c>
      <c r="N149" s="149">
        <v>217</v>
      </c>
      <c r="O149" s="148">
        <v>0</v>
      </c>
      <c r="P149" s="149">
        <v>139</v>
      </c>
      <c r="Q149" s="148">
        <v>215</v>
      </c>
      <c r="R149" s="149">
        <v>87</v>
      </c>
      <c r="S149" s="148">
        <v>68164271</v>
      </c>
    </row>
    <row r="150" spans="1:19" ht="15">
      <c r="A150" s="143">
        <v>148</v>
      </c>
      <c r="B150" s="146" t="s">
        <v>280</v>
      </c>
      <c r="C150" s="147" t="s">
        <v>194</v>
      </c>
      <c r="D150" s="147">
        <v>148</v>
      </c>
      <c r="E150" s="148">
        <v>68701581</v>
      </c>
      <c r="F150" s="149">
        <v>110</v>
      </c>
      <c r="G150" s="150">
        <v>12464149</v>
      </c>
      <c r="H150" s="149">
        <v>207</v>
      </c>
      <c r="I150" s="148">
        <v>4771149</v>
      </c>
      <c r="J150" s="149">
        <v>151</v>
      </c>
      <c r="K150" s="148">
        <v>38923924</v>
      </c>
      <c r="L150" s="149">
        <v>170</v>
      </c>
      <c r="M150" s="148">
        <v>631700</v>
      </c>
      <c r="N150" s="149">
        <v>122</v>
      </c>
      <c r="O150" s="148">
        <v>2830439</v>
      </c>
      <c r="P150" s="149">
        <v>80</v>
      </c>
      <c r="Q150" s="148">
        <v>398</v>
      </c>
      <c r="R150" s="149">
        <v>85</v>
      </c>
      <c r="S150" s="148">
        <v>68701581</v>
      </c>
    </row>
    <row r="151" spans="1:19" ht="15">
      <c r="A151" s="143">
        <v>149</v>
      </c>
      <c r="B151" s="143" t="s">
        <v>345</v>
      </c>
      <c r="C151" s="143" t="s">
        <v>194</v>
      </c>
      <c r="D151" s="147">
        <v>149</v>
      </c>
      <c r="E151" s="148">
        <v>68486983</v>
      </c>
      <c r="F151" s="149">
        <v>193</v>
      </c>
      <c r="G151" s="150">
        <v>4184609</v>
      </c>
      <c r="H151" s="149">
        <v>202</v>
      </c>
      <c r="I151" s="148">
        <v>4922313</v>
      </c>
      <c r="J151" s="149">
        <v>118</v>
      </c>
      <c r="K151" s="148">
        <v>56132447</v>
      </c>
      <c r="L151" s="149">
        <v>237</v>
      </c>
      <c r="M151" s="148">
        <v>-4771671</v>
      </c>
      <c r="N151" s="149">
        <v>218</v>
      </c>
      <c r="O151" s="148">
        <v>0</v>
      </c>
      <c r="P151" s="149">
        <v>87</v>
      </c>
      <c r="Q151" s="148">
        <v>360</v>
      </c>
      <c r="R151" s="149">
        <v>91</v>
      </c>
      <c r="S151" s="148">
        <v>66024160</v>
      </c>
    </row>
    <row r="152" spans="1:19" ht="15">
      <c r="A152" s="143">
        <v>150</v>
      </c>
      <c r="B152" s="143" t="s">
        <v>346</v>
      </c>
      <c r="C152" s="143" t="s">
        <v>194</v>
      </c>
      <c r="D152" s="147">
        <v>150</v>
      </c>
      <c r="E152" s="148">
        <v>68444845</v>
      </c>
      <c r="F152" s="149">
        <v>223</v>
      </c>
      <c r="G152" s="150">
        <v>2424026</v>
      </c>
      <c r="H152" s="149">
        <v>197</v>
      </c>
      <c r="I152" s="148">
        <v>5172436</v>
      </c>
      <c r="J152" s="149">
        <v>216</v>
      </c>
      <c r="K152" s="148">
        <v>19625965</v>
      </c>
      <c r="L152" s="149">
        <v>155</v>
      </c>
      <c r="M152" s="148">
        <v>1365200</v>
      </c>
      <c r="N152" s="149">
        <v>32</v>
      </c>
      <c r="O152" s="148">
        <v>39054413</v>
      </c>
      <c r="P152" s="149">
        <v>235</v>
      </c>
      <c r="Q152" s="148">
        <v>16</v>
      </c>
      <c r="R152" s="149">
        <v>219</v>
      </c>
      <c r="S152" s="148">
        <v>0</v>
      </c>
    </row>
    <row r="153" spans="1:19" ht="15">
      <c r="A153" s="143">
        <v>151</v>
      </c>
      <c r="B153" s="143" t="s">
        <v>53</v>
      </c>
      <c r="C153" s="143" t="s">
        <v>194</v>
      </c>
      <c r="D153" s="147">
        <v>151</v>
      </c>
      <c r="E153" s="148">
        <v>68388320</v>
      </c>
      <c r="F153" s="149">
        <v>158</v>
      </c>
      <c r="G153" s="150">
        <v>7940826</v>
      </c>
      <c r="H153" s="149">
        <v>125</v>
      </c>
      <c r="I153" s="148">
        <v>17863144</v>
      </c>
      <c r="J153" s="149">
        <v>132</v>
      </c>
      <c r="K153" s="148">
        <v>45825755</v>
      </c>
      <c r="L153" s="149" t="s">
        <v>288</v>
      </c>
      <c r="M153" s="148" t="s">
        <v>288</v>
      </c>
      <c r="N153" s="149">
        <v>219</v>
      </c>
      <c r="O153" s="148">
        <v>0</v>
      </c>
      <c r="P153" s="149" t="s">
        <v>288</v>
      </c>
      <c r="Q153" s="148" t="s">
        <v>288</v>
      </c>
      <c r="R153" s="149">
        <v>220</v>
      </c>
      <c r="S153" s="148">
        <v>0</v>
      </c>
    </row>
    <row r="154" spans="1:19" ht="15">
      <c r="A154" s="143">
        <v>152</v>
      </c>
      <c r="B154" s="143" t="s">
        <v>26</v>
      </c>
      <c r="C154" s="143" t="s">
        <v>288</v>
      </c>
      <c r="D154" s="147">
        <v>152</v>
      </c>
      <c r="E154" s="148">
        <v>68096275</v>
      </c>
      <c r="F154" s="149">
        <v>78</v>
      </c>
      <c r="G154" s="150">
        <v>17434557</v>
      </c>
      <c r="H154" s="149">
        <v>146</v>
      </c>
      <c r="I154" s="148">
        <v>12707130</v>
      </c>
      <c r="J154" s="149">
        <v>76</v>
      </c>
      <c r="K154" s="148">
        <v>84452429</v>
      </c>
      <c r="L154" s="149">
        <v>177</v>
      </c>
      <c r="M154" s="148">
        <v>507255</v>
      </c>
      <c r="N154" s="149">
        <v>35</v>
      </c>
      <c r="O154" s="148">
        <v>35324123</v>
      </c>
      <c r="P154" s="149">
        <v>48</v>
      </c>
      <c r="Q154" s="148">
        <v>586</v>
      </c>
      <c r="R154" s="149">
        <v>98</v>
      </c>
      <c r="S154" s="148">
        <v>62247332</v>
      </c>
    </row>
    <row r="155" spans="1:19" ht="30">
      <c r="A155" s="143">
        <v>153</v>
      </c>
      <c r="B155" s="143" t="s">
        <v>54</v>
      </c>
      <c r="C155" s="147" t="s">
        <v>194</v>
      </c>
      <c r="D155" s="147">
        <v>153</v>
      </c>
      <c r="E155" s="148">
        <v>67236113</v>
      </c>
      <c r="F155" s="149">
        <v>227</v>
      </c>
      <c r="G155" s="150">
        <v>1825653</v>
      </c>
      <c r="H155" s="149">
        <v>229</v>
      </c>
      <c r="I155" s="148">
        <v>1607816</v>
      </c>
      <c r="J155" s="149">
        <v>238</v>
      </c>
      <c r="K155" s="148">
        <v>11280529</v>
      </c>
      <c r="L155" s="149">
        <v>179</v>
      </c>
      <c r="M155" s="148">
        <v>454006</v>
      </c>
      <c r="N155" s="149">
        <v>220</v>
      </c>
      <c r="O155" s="148">
        <v>0</v>
      </c>
      <c r="P155" s="149">
        <v>217</v>
      </c>
      <c r="Q155" s="148">
        <v>42</v>
      </c>
      <c r="R155" s="149">
        <v>221</v>
      </c>
      <c r="S155" s="148">
        <v>0</v>
      </c>
    </row>
    <row r="156" spans="1:19" ht="15">
      <c r="A156" s="143">
        <v>154</v>
      </c>
      <c r="B156" s="143" t="s">
        <v>347</v>
      </c>
      <c r="C156" s="143" t="s">
        <v>194</v>
      </c>
      <c r="D156" s="147">
        <v>154</v>
      </c>
      <c r="E156" s="148">
        <v>66386472</v>
      </c>
      <c r="F156" s="149">
        <v>157</v>
      </c>
      <c r="G156" s="150">
        <v>7992772</v>
      </c>
      <c r="H156" s="149" t="s">
        <v>288</v>
      </c>
      <c r="I156" s="148" t="s">
        <v>288</v>
      </c>
      <c r="J156" s="149" t="s">
        <v>288</v>
      </c>
      <c r="K156" s="148" t="s">
        <v>288</v>
      </c>
      <c r="L156" s="149" t="s">
        <v>288</v>
      </c>
      <c r="M156" s="148" t="s">
        <v>288</v>
      </c>
      <c r="N156" s="149">
        <v>146</v>
      </c>
      <c r="O156" s="148">
        <v>433690</v>
      </c>
      <c r="P156" s="149">
        <v>142</v>
      </c>
      <c r="Q156" s="148">
        <v>211</v>
      </c>
      <c r="R156" s="149">
        <v>107</v>
      </c>
      <c r="S156" s="148">
        <v>56687265</v>
      </c>
    </row>
    <row r="157" spans="1:19" ht="15">
      <c r="A157" s="143">
        <v>155</v>
      </c>
      <c r="B157" s="143" t="s">
        <v>348</v>
      </c>
      <c r="C157" s="143" t="s">
        <v>194</v>
      </c>
      <c r="D157" s="147">
        <v>155</v>
      </c>
      <c r="E157" s="148">
        <v>66285403</v>
      </c>
      <c r="F157" s="149">
        <v>239</v>
      </c>
      <c r="G157" s="150">
        <v>250906</v>
      </c>
      <c r="H157" s="149">
        <v>221</v>
      </c>
      <c r="I157" s="148">
        <v>2540725</v>
      </c>
      <c r="J157" s="149">
        <v>156</v>
      </c>
      <c r="K157" s="148">
        <v>37711702</v>
      </c>
      <c r="L157" s="149">
        <v>188</v>
      </c>
      <c r="M157" s="148">
        <v>181939</v>
      </c>
      <c r="N157" s="149">
        <v>33</v>
      </c>
      <c r="O157" s="148">
        <v>37681344</v>
      </c>
      <c r="P157" s="149">
        <v>243</v>
      </c>
      <c r="Q157" s="148">
        <v>5</v>
      </c>
      <c r="R157" s="149">
        <v>222</v>
      </c>
      <c r="S157" s="148">
        <v>0</v>
      </c>
    </row>
    <row r="158" spans="1:19" ht="30">
      <c r="A158" s="143">
        <v>156</v>
      </c>
      <c r="B158" s="143" t="s">
        <v>349</v>
      </c>
      <c r="C158" s="143" t="s">
        <v>194</v>
      </c>
      <c r="D158" s="147">
        <v>156</v>
      </c>
      <c r="E158" s="148">
        <v>65854099</v>
      </c>
      <c r="F158" s="149">
        <v>134</v>
      </c>
      <c r="G158" s="150">
        <v>10199198</v>
      </c>
      <c r="H158" s="149">
        <v>72</v>
      </c>
      <c r="I158" s="148">
        <v>35054859</v>
      </c>
      <c r="J158" s="149">
        <v>88</v>
      </c>
      <c r="K158" s="148">
        <v>75436861</v>
      </c>
      <c r="L158" s="149">
        <v>147</v>
      </c>
      <c r="M158" s="148">
        <v>1577335</v>
      </c>
      <c r="N158" s="149">
        <v>152</v>
      </c>
      <c r="O158" s="148">
        <v>216118</v>
      </c>
      <c r="P158" s="149">
        <v>152</v>
      </c>
      <c r="Q158" s="148">
        <v>188</v>
      </c>
      <c r="R158" s="149">
        <v>93</v>
      </c>
      <c r="S158" s="148">
        <v>64057852</v>
      </c>
    </row>
    <row r="159" spans="1:19" ht="15">
      <c r="A159" s="143">
        <v>157</v>
      </c>
      <c r="B159" s="143" t="s">
        <v>350</v>
      </c>
      <c r="C159" s="143" t="s">
        <v>194</v>
      </c>
      <c r="D159" s="147">
        <v>157</v>
      </c>
      <c r="E159" s="148">
        <v>65149730</v>
      </c>
      <c r="F159" s="149">
        <v>106</v>
      </c>
      <c r="G159" s="150">
        <v>12941675</v>
      </c>
      <c r="H159" s="149">
        <v>139</v>
      </c>
      <c r="I159" s="148">
        <v>14110871</v>
      </c>
      <c r="J159" s="149">
        <v>124</v>
      </c>
      <c r="K159" s="148">
        <v>50626015</v>
      </c>
      <c r="L159" s="149">
        <v>196</v>
      </c>
      <c r="M159" s="148">
        <v>68467</v>
      </c>
      <c r="N159" s="149">
        <v>73</v>
      </c>
      <c r="O159" s="148">
        <v>13228730</v>
      </c>
      <c r="P159" s="149">
        <v>160</v>
      </c>
      <c r="Q159" s="148">
        <v>156</v>
      </c>
      <c r="R159" s="149">
        <v>138</v>
      </c>
      <c r="S159" s="148">
        <v>39741335</v>
      </c>
    </row>
    <row r="160" spans="1:19" ht="15">
      <c r="A160" s="143">
        <v>158</v>
      </c>
      <c r="B160" s="143" t="s">
        <v>281</v>
      </c>
      <c r="C160" s="143" t="s">
        <v>213</v>
      </c>
      <c r="D160" s="147">
        <v>158</v>
      </c>
      <c r="E160" s="148">
        <v>65061164</v>
      </c>
      <c r="F160" s="149">
        <v>75</v>
      </c>
      <c r="G160" s="150">
        <v>18007376</v>
      </c>
      <c r="H160" s="149">
        <v>53</v>
      </c>
      <c r="I160" s="148">
        <v>53968021</v>
      </c>
      <c r="J160" s="149">
        <v>62</v>
      </c>
      <c r="K160" s="148">
        <v>106643474</v>
      </c>
      <c r="L160" s="149">
        <v>63</v>
      </c>
      <c r="M160" s="148">
        <v>8171776</v>
      </c>
      <c r="N160" s="149">
        <v>38</v>
      </c>
      <c r="O160" s="148">
        <v>34443943</v>
      </c>
      <c r="P160" s="149">
        <v>91</v>
      </c>
      <c r="Q160" s="148">
        <v>348</v>
      </c>
      <c r="R160" s="149">
        <v>92</v>
      </c>
      <c r="S160" s="148">
        <v>65061164</v>
      </c>
    </row>
    <row r="161" spans="1:19" ht="30">
      <c r="A161" s="143">
        <v>159</v>
      </c>
      <c r="B161" s="143" t="s">
        <v>351</v>
      </c>
      <c r="C161" s="143" t="s">
        <v>194</v>
      </c>
      <c r="D161" s="147">
        <v>159</v>
      </c>
      <c r="E161" s="148">
        <v>64788088</v>
      </c>
      <c r="F161" s="149">
        <v>207</v>
      </c>
      <c r="G161" s="150">
        <v>3141680</v>
      </c>
      <c r="H161" s="149">
        <v>185</v>
      </c>
      <c r="I161" s="148">
        <v>6702804</v>
      </c>
      <c r="J161" s="149">
        <v>217</v>
      </c>
      <c r="K161" s="148">
        <v>19406373</v>
      </c>
      <c r="L161" s="149">
        <v>135</v>
      </c>
      <c r="M161" s="148">
        <v>1969711</v>
      </c>
      <c r="N161" s="149">
        <v>221</v>
      </c>
      <c r="O161" s="148">
        <v>0</v>
      </c>
      <c r="P161" s="149">
        <v>198</v>
      </c>
      <c r="Q161" s="148">
        <v>52</v>
      </c>
      <c r="R161" s="149">
        <v>223</v>
      </c>
      <c r="S161" s="148">
        <v>0</v>
      </c>
    </row>
    <row r="162" spans="1:19" ht="15">
      <c r="A162" s="143">
        <v>160</v>
      </c>
      <c r="B162" s="143" t="s">
        <v>352</v>
      </c>
      <c r="C162" s="143" t="s">
        <v>194</v>
      </c>
      <c r="D162" s="147">
        <v>160</v>
      </c>
      <c r="E162" s="148">
        <v>64593224</v>
      </c>
      <c r="F162" s="149">
        <v>88</v>
      </c>
      <c r="G162" s="150">
        <v>15546016</v>
      </c>
      <c r="H162" s="149">
        <v>145</v>
      </c>
      <c r="I162" s="148">
        <v>12758651</v>
      </c>
      <c r="J162" s="149">
        <v>99</v>
      </c>
      <c r="K162" s="148">
        <v>68416838</v>
      </c>
      <c r="L162" s="149">
        <v>106</v>
      </c>
      <c r="M162" s="148">
        <v>3712302</v>
      </c>
      <c r="N162" s="149">
        <v>140</v>
      </c>
      <c r="O162" s="148">
        <v>757336</v>
      </c>
      <c r="P162" s="149">
        <v>140</v>
      </c>
      <c r="Q162" s="148">
        <v>212</v>
      </c>
      <c r="R162" s="149">
        <v>102</v>
      </c>
      <c r="S162" s="148">
        <v>60599469</v>
      </c>
    </row>
    <row r="163" spans="1:19" ht="15">
      <c r="A163" s="143">
        <v>161</v>
      </c>
      <c r="B163" s="143" t="s">
        <v>353</v>
      </c>
      <c r="C163" s="143" t="s">
        <v>194</v>
      </c>
      <c r="D163" s="147">
        <v>161</v>
      </c>
      <c r="E163" s="148">
        <v>64581425</v>
      </c>
      <c r="F163" s="149">
        <v>116</v>
      </c>
      <c r="G163" s="150">
        <v>11976885</v>
      </c>
      <c r="H163" s="149">
        <v>89</v>
      </c>
      <c r="I163" s="148">
        <v>29726706</v>
      </c>
      <c r="J163" s="149">
        <v>102</v>
      </c>
      <c r="K163" s="148">
        <v>65406764</v>
      </c>
      <c r="L163" s="149">
        <v>207</v>
      </c>
      <c r="M163" s="148">
        <v>-219774</v>
      </c>
      <c r="N163" s="149">
        <v>113</v>
      </c>
      <c r="O163" s="148">
        <v>4248605</v>
      </c>
      <c r="P163" s="149">
        <v>96</v>
      </c>
      <c r="Q163" s="148">
        <v>338</v>
      </c>
      <c r="R163" s="149">
        <v>103</v>
      </c>
      <c r="S163" s="148">
        <v>59387947</v>
      </c>
    </row>
    <row r="164" spans="1:19" ht="15">
      <c r="A164" s="143">
        <v>162</v>
      </c>
      <c r="B164" s="143" t="s">
        <v>354</v>
      </c>
      <c r="C164" s="143" t="s">
        <v>194</v>
      </c>
      <c r="D164" s="147">
        <v>162</v>
      </c>
      <c r="E164" s="148">
        <v>64204474</v>
      </c>
      <c r="F164" s="149">
        <v>109</v>
      </c>
      <c r="G164" s="150">
        <v>12500404</v>
      </c>
      <c r="H164" s="149">
        <v>52</v>
      </c>
      <c r="I164" s="148">
        <v>54377364</v>
      </c>
      <c r="J164" s="149">
        <v>90</v>
      </c>
      <c r="K164" s="148">
        <v>75187661</v>
      </c>
      <c r="L164" s="149">
        <v>114</v>
      </c>
      <c r="M164" s="148">
        <v>3105896</v>
      </c>
      <c r="N164" s="149">
        <v>46</v>
      </c>
      <c r="O164" s="148">
        <v>29242380</v>
      </c>
      <c r="P164" s="149">
        <v>104</v>
      </c>
      <c r="Q164" s="148">
        <v>298</v>
      </c>
      <c r="R164" s="149">
        <v>94</v>
      </c>
      <c r="S164" s="148">
        <v>63555798</v>
      </c>
    </row>
    <row r="165" spans="1:19" ht="15">
      <c r="A165" s="143">
        <v>163</v>
      </c>
      <c r="B165" s="143" t="s">
        <v>282</v>
      </c>
      <c r="C165" s="147" t="s">
        <v>213</v>
      </c>
      <c r="D165" s="147">
        <v>163</v>
      </c>
      <c r="E165" s="148">
        <v>63669663</v>
      </c>
      <c r="F165" s="149">
        <v>92</v>
      </c>
      <c r="G165" s="150">
        <v>15066317</v>
      </c>
      <c r="H165" s="149">
        <v>126</v>
      </c>
      <c r="I165" s="148">
        <v>17436221</v>
      </c>
      <c r="J165" s="149">
        <v>159</v>
      </c>
      <c r="K165" s="148">
        <v>36842061</v>
      </c>
      <c r="L165" s="149" t="s">
        <v>288</v>
      </c>
      <c r="M165" s="148" t="s">
        <v>288</v>
      </c>
      <c r="N165" s="149">
        <v>40</v>
      </c>
      <c r="O165" s="148">
        <v>33379298</v>
      </c>
      <c r="P165" s="149">
        <v>134</v>
      </c>
      <c r="Q165" s="148">
        <v>221</v>
      </c>
      <c r="R165" s="149">
        <v>97</v>
      </c>
      <c r="S165" s="148">
        <v>62683034</v>
      </c>
    </row>
    <row r="166" spans="1:19" ht="15">
      <c r="A166" s="143">
        <v>164</v>
      </c>
      <c r="B166" s="143" t="s">
        <v>55</v>
      </c>
      <c r="C166" s="143" t="s">
        <v>194</v>
      </c>
      <c r="D166" s="147">
        <v>164</v>
      </c>
      <c r="E166" s="148">
        <v>63122149</v>
      </c>
      <c r="F166" s="149">
        <v>177</v>
      </c>
      <c r="G166" s="150">
        <v>5866662</v>
      </c>
      <c r="H166" s="149">
        <v>182</v>
      </c>
      <c r="I166" s="148">
        <v>7017852</v>
      </c>
      <c r="J166" s="149">
        <v>120</v>
      </c>
      <c r="K166" s="148">
        <v>53081677</v>
      </c>
      <c r="L166" s="149">
        <v>129</v>
      </c>
      <c r="M166" s="148">
        <v>2166953</v>
      </c>
      <c r="N166" s="149">
        <v>222</v>
      </c>
      <c r="O166" s="148">
        <v>0</v>
      </c>
      <c r="P166" s="149">
        <v>162</v>
      </c>
      <c r="Q166" s="148">
        <v>154</v>
      </c>
      <c r="R166" s="149">
        <v>224</v>
      </c>
      <c r="S166" s="148">
        <v>0</v>
      </c>
    </row>
    <row r="167" spans="1:19" ht="15">
      <c r="A167" s="143">
        <v>165</v>
      </c>
      <c r="B167" s="143" t="s">
        <v>355</v>
      </c>
      <c r="C167" s="143" t="s">
        <v>194</v>
      </c>
      <c r="D167" s="147">
        <v>165</v>
      </c>
      <c r="E167" s="148">
        <v>63067833</v>
      </c>
      <c r="F167" s="149">
        <v>217</v>
      </c>
      <c r="G167" s="150">
        <v>2741815</v>
      </c>
      <c r="H167" s="149">
        <v>218</v>
      </c>
      <c r="I167" s="148">
        <v>2977919</v>
      </c>
      <c r="J167" s="149">
        <v>246</v>
      </c>
      <c r="K167" s="148">
        <v>5365440</v>
      </c>
      <c r="L167" s="149">
        <v>168</v>
      </c>
      <c r="M167" s="148">
        <v>634860</v>
      </c>
      <c r="N167" s="149">
        <v>223</v>
      </c>
      <c r="O167" s="148">
        <v>0</v>
      </c>
      <c r="P167" s="149">
        <v>220</v>
      </c>
      <c r="Q167" s="148">
        <v>40</v>
      </c>
      <c r="R167" s="149">
        <v>225</v>
      </c>
      <c r="S167" s="148">
        <v>0</v>
      </c>
    </row>
    <row r="168" spans="1:19" ht="15">
      <c r="A168" s="143">
        <v>166</v>
      </c>
      <c r="B168" s="143" t="s">
        <v>356</v>
      </c>
      <c r="C168" s="143" t="s">
        <v>194</v>
      </c>
      <c r="D168" s="147">
        <v>166</v>
      </c>
      <c r="E168" s="148">
        <v>62972053</v>
      </c>
      <c r="F168" s="149">
        <v>96</v>
      </c>
      <c r="G168" s="150">
        <v>14950790</v>
      </c>
      <c r="H168" s="149">
        <v>80</v>
      </c>
      <c r="I168" s="148">
        <v>31279588</v>
      </c>
      <c r="J168" s="149">
        <v>119</v>
      </c>
      <c r="K168" s="148">
        <v>55369298</v>
      </c>
      <c r="L168" s="149">
        <v>59</v>
      </c>
      <c r="M168" s="148">
        <v>8890944</v>
      </c>
      <c r="N168" s="149">
        <v>55</v>
      </c>
      <c r="O168" s="148">
        <v>21985916</v>
      </c>
      <c r="P168" s="149">
        <v>181</v>
      </c>
      <c r="Q168" s="148">
        <v>110</v>
      </c>
      <c r="R168" s="149">
        <v>96</v>
      </c>
      <c r="S168" s="148">
        <v>62966742</v>
      </c>
    </row>
    <row r="169" spans="1:19" ht="15">
      <c r="A169" s="143">
        <v>167</v>
      </c>
      <c r="B169" s="143" t="s">
        <v>56</v>
      </c>
      <c r="C169" s="143" t="s">
        <v>194</v>
      </c>
      <c r="D169" s="147">
        <v>167</v>
      </c>
      <c r="E169" s="148">
        <v>62816198</v>
      </c>
      <c r="F169" s="149">
        <v>45</v>
      </c>
      <c r="G169" s="150">
        <v>33772903</v>
      </c>
      <c r="H169" s="149">
        <v>43</v>
      </c>
      <c r="I169" s="148">
        <v>74420134</v>
      </c>
      <c r="J169" s="149">
        <v>79</v>
      </c>
      <c r="K169" s="148">
        <v>81071326</v>
      </c>
      <c r="L169" s="149">
        <v>32</v>
      </c>
      <c r="M169" s="148">
        <v>17253021</v>
      </c>
      <c r="N169" s="149">
        <v>88</v>
      </c>
      <c r="O169" s="148">
        <v>8253361</v>
      </c>
      <c r="P169" s="149">
        <v>51</v>
      </c>
      <c r="Q169" s="148">
        <v>573</v>
      </c>
      <c r="R169" s="149">
        <v>111</v>
      </c>
      <c r="S169" s="148">
        <v>54752958</v>
      </c>
    </row>
    <row r="170" spans="1:19" ht="15">
      <c r="A170" s="143">
        <v>168</v>
      </c>
      <c r="B170" s="143" t="s">
        <v>357</v>
      </c>
      <c r="C170" s="143" t="s">
        <v>194</v>
      </c>
      <c r="D170" s="147">
        <v>168</v>
      </c>
      <c r="E170" s="148">
        <v>62288149</v>
      </c>
      <c r="F170" s="149">
        <v>234</v>
      </c>
      <c r="G170" s="150">
        <v>936848</v>
      </c>
      <c r="H170" s="149">
        <v>206</v>
      </c>
      <c r="I170" s="148">
        <v>4781101</v>
      </c>
      <c r="J170" s="149">
        <v>239</v>
      </c>
      <c r="K170" s="148">
        <v>10833476</v>
      </c>
      <c r="L170" s="149">
        <v>204</v>
      </c>
      <c r="M170" s="148">
        <v>-9257</v>
      </c>
      <c r="N170" s="149">
        <v>224</v>
      </c>
      <c r="O170" s="148">
        <v>0</v>
      </c>
      <c r="P170" s="149">
        <v>228</v>
      </c>
      <c r="Q170" s="148">
        <v>30</v>
      </c>
      <c r="R170" s="149">
        <v>226</v>
      </c>
      <c r="S170" s="148">
        <v>0</v>
      </c>
    </row>
    <row r="171" spans="1:19" ht="15">
      <c r="A171" s="143">
        <v>169</v>
      </c>
      <c r="B171" s="143" t="s">
        <v>358</v>
      </c>
      <c r="C171" s="143" t="s">
        <v>194</v>
      </c>
      <c r="D171" s="147">
        <v>169</v>
      </c>
      <c r="E171" s="148">
        <v>60839876</v>
      </c>
      <c r="F171" s="149">
        <v>108</v>
      </c>
      <c r="G171" s="150">
        <v>12539256</v>
      </c>
      <c r="H171" s="149">
        <v>87</v>
      </c>
      <c r="I171" s="148">
        <v>30113512</v>
      </c>
      <c r="J171" s="149">
        <v>162</v>
      </c>
      <c r="K171" s="148">
        <v>36213138</v>
      </c>
      <c r="L171" s="149">
        <v>70</v>
      </c>
      <c r="M171" s="148">
        <v>6785879</v>
      </c>
      <c r="N171" s="149">
        <v>81</v>
      </c>
      <c r="O171" s="148">
        <v>9745850</v>
      </c>
      <c r="P171" s="149">
        <v>129</v>
      </c>
      <c r="Q171" s="148">
        <v>230</v>
      </c>
      <c r="R171" s="149">
        <v>130</v>
      </c>
      <c r="S171" s="148">
        <v>43918627</v>
      </c>
    </row>
    <row r="172" spans="1:19" ht="15">
      <c r="A172" s="143">
        <v>170</v>
      </c>
      <c r="B172" s="143" t="s">
        <v>359</v>
      </c>
      <c r="C172" s="143" t="s">
        <v>194</v>
      </c>
      <c r="D172" s="147">
        <v>170</v>
      </c>
      <c r="E172" s="148">
        <v>60587205</v>
      </c>
      <c r="F172" s="149">
        <v>208</v>
      </c>
      <c r="G172" s="150">
        <v>3133692</v>
      </c>
      <c r="H172" s="149">
        <v>201</v>
      </c>
      <c r="I172" s="148">
        <v>4943935</v>
      </c>
      <c r="J172" s="149">
        <v>194</v>
      </c>
      <c r="K172" s="148">
        <v>28146270</v>
      </c>
      <c r="L172" s="149">
        <v>176</v>
      </c>
      <c r="M172" s="148">
        <v>508824</v>
      </c>
      <c r="N172" s="149">
        <v>86</v>
      </c>
      <c r="O172" s="148">
        <v>8578148</v>
      </c>
      <c r="P172" s="149">
        <v>213</v>
      </c>
      <c r="Q172" s="148">
        <v>44</v>
      </c>
      <c r="R172" s="149">
        <v>122</v>
      </c>
      <c r="S172" s="148">
        <v>48479134</v>
      </c>
    </row>
    <row r="173" spans="1:19" ht="15">
      <c r="A173" s="143">
        <v>171</v>
      </c>
      <c r="B173" s="143" t="s">
        <v>360</v>
      </c>
      <c r="C173" s="143" t="s">
        <v>194</v>
      </c>
      <c r="D173" s="147">
        <v>171</v>
      </c>
      <c r="E173" s="148">
        <v>60027656</v>
      </c>
      <c r="F173" s="149">
        <v>137</v>
      </c>
      <c r="G173" s="150">
        <v>9893979</v>
      </c>
      <c r="H173" s="149">
        <v>238</v>
      </c>
      <c r="I173" s="148">
        <v>568849</v>
      </c>
      <c r="J173" s="149">
        <v>240</v>
      </c>
      <c r="K173" s="148">
        <v>10789970</v>
      </c>
      <c r="L173" s="149">
        <v>193</v>
      </c>
      <c r="M173" s="148">
        <v>132074</v>
      </c>
      <c r="N173" s="149">
        <v>44</v>
      </c>
      <c r="O173" s="148">
        <v>30487876</v>
      </c>
      <c r="P173" s="149">
        <v>62</v>
      </c>
      <c r="Q173" s="148">
        <v>465</v>
      </c>
      <c r="R173" s="149">
        <v>227</v>
      </c>
      <c r="S173" s="148">
        <v>0</v>
      </c>
    </row>
    <row r="174" spans="1:19" ht="15">
      <c r="A174" s="143">
        <v>172</v>
      </c>
      <c r="B174" s="143" t="s">
        <v>57</v>
      </c>
      <c r="C174" s="143" t="s">
        <v>194</v>
      </c>
      <c r="D174" s="147">
        <v>172</v>
      </c>
      <c r="E174" s="148">
        <v>59953660</v>
      </c>
      <c r="F174" s="149">
        <v>118</v>
      </c>
      <c r="G174" s="150">
        <v>11624843</v>
      </c>
      <c r="H174" s="149">
        <v>120</v>
      </c>
      <c r="I174" s="148">
        <v>18493391</v>
      </c>
      <c r="J174" s="149">
        <v>117</v>
      </c>
      <c r="K174" s="148">
        <v>56514194</v>
      </c>
      <c r="L174" s="149">
        <v>120</v>
      </c>
      <c r="M174" s="148">
        <v>2888414</v>
      </c>
      <c r="N174" s="149">
        <v>67</v>
      </c>
      <c r="O174" s="148">
        <v>16013000</v>
      </c>
      <c r="P174" s="149">
        <v>132</v>
      </c>
      <c r="Q174" s="148">
        <v>222</v>
      </c>
      <c r="R174" s="149">
        <v>115</v>
      </c>
      <c r="S174" s="148">
        <v>52725556</v>
      </c>
    </row>
    <row r="175" spans="1:19" ht="15">
      <c r="A175" s="143">
        <v>173</v>
      </c>
      <c r="B175" s="143" t="s">
        <v>361</v>
      </c>
      <c r="C175" s="143" t="s">
        <v>194</v>
      </c>
      <c r="D175" s="147">
        <v>173</v>
      </c>
      <c r="E175" s="148">
        <v>59948587</v>
      </c>
      <c r="F175" s="149" t="s">
        <v>288</v>
      </c>
      <c r="G175" s="150" t="s">
        <v>288</v>
      </c>
      <c r="H175" s="149" t="s">
        <v>288</v>
      </c>
      <c r="I175" s="148" t="s">
        <v>288</v>
      </c>
      <c r="J175" s="149" t="s">
        <v>288</v>
      </c>
      <c r="K175" s="148" t="s">
        <v>288</v>
      </c>
      <c r="L175" s="149" t="s">
        <v>288</v>
      </c>
      <c r="M175" s="148" t="s">
        <v>288</v>
      </c>
      <c r="N175" s="149" t="s">
        <v>288</v>
      </c>
      <c r="O175" s="148" t="s">
        <v>288</v>
      </c>
      <c r="P175" s="149" t="s">
        <v>288</v>
      </c>
      <c r="Q175" s="148" t="s">
        <v>288</v>
      </c>
      <c r="R175" s="149" t="s">
        <v>288</v>
      </c>
      <c r="S175" s="148" t="s">
        <v>288</v>
      </c>
    </row>
    <row r="176" spans="1:19" ht="15">
      <c r="A176" s="143">
        <v>174</v>
      </c>
      <c r="B176" s="146" t="s">
        <v>283</v>
      </c>
      <c r="C176" s="143" t="s">
        <v>194</v>
      </c>
      <c r="D176" s="147">
        <v>174</v>
      </c>
      <c r="E176" s="148">
        <v>59834604</v>
      </c>
      <c r="F176" s="149">
        <v>141</v>
      </c>
      <c r="G176" s="150">
        <v>9302001</v>
      </c>
      <c r="H176" s="149">
        <v>143</v>
      </c>
      <c r="I176" s="148">
        <v>13004312</v>
      </c>
      <c r="J176" s="149">
        <v>171</v>
      </c>
      <c r="K176" s="148">
        <v>32863776</v>
      </c>
      <c r="L176" s="149">
        <v>162</v>
      </c>
      <c r="M176" s="148">
        <v>958356</v>
      </c>
      <c r="N176" s="149">
        <v>43</v>
      </c>
      <c r="O176" s="148">
        <v>30970517</v>
      </c>
      <c r="P176" s="149">
        <v>71</v>
      </c>
      <c r="Q176" s="148">
        <v>423</v>
      </c>
      <c r="R176" s="149">
        <v>104</v>
      </c>
      <c r="S176" s="148">
        <v>58363573</v>
      </c>
    </row>
    <row r="177" spans="1:19" ht="15">
      <c r="A177" s="143">
        <v>175</v>
      </c>
      <c r="B177" s="143" t="s">
        <v>26</v>
      </c>
      <c r="C177" s="143" t="s">
        <v>288</v>
      </c>
      <c r="D177" s="147">
        <v>175</v>
      </c>
      <c r="E177" s="148">
        <v>59098182</v>
      </c>
      <c r="F177" s="149">
        <v>156</v>
      </c>
      <c r="G177" s="150">
        <v>8010749</v>
      </c>
      <c r="H177" s="149">
        <v>177</v>
      </c>
      <c r="I177" s="148">
        <v>8271865</v>
      </c>
      <c r="J177" s="149">
        <v>165</v>
      </c>
      <c r="K177" s="148">
        <v>34359638</v>
      </c>
      <c r="L177" s="149">
        <v>209</v>
      </c>
      <c r="M177" s="148">
        <v>-257774</v>
      </c>
      <c r="N177" s="149">
        <v>225</v>
      </c>
      <c r="O177" s="148">
        <v>0</v>
      </c>
      <c r="P177" s="149">
        <v>79</v>
      </c>
      <c r="Q177" s="148">
        <v>401</v>
      </c>
      <c r="R177" s="149">
        <v>174</v>
      </c>
      <c r="S177" s="148">
        <v>501188</v>
      </c>
    </row>
    <row r="178" spans="1:19" ht="15">
      <c r="A178" s="143">
        <v>176</v>
      </c>
      <c r="B178" s="143" t="s">
        <v>362</v>
      </c>
      <c r="C178" s="143" t="s">
        <v>194</v>
      </c>
      <c r="D178" s="147">
        <v>176</v>
      </c>
      <c r="E178" s="148">
        <v>58955150</v>
      </c>
      <c r="F178" s="149">
        <v>129</v>
      </c>
      <c r="G178" s="150">
        <v>10585832</v>
      </c>
      <c r="H178" s="149">
        <v>196</v>
      </c>
      <c r="I178" s="148">
        <v>5319754</v>
      </c>
      <c r="J178" s="149">
        <v>231</v>
      </c>
      <c r="K178" s="148">
        <v>14886285</v>
      </c>
      <c r="L178" s="149">
        <v>127</v>
      </c>
      <c r="M178" s="148">
        <v>2374895</v>
      </c>
      <c r="N178" s="149">
        <v>145</v>
      </c>
      <c r="O178" s="148">
        <v>447134</v>
      </c>
      <c r="P178" s="149">
        <v>145</v>
      </c>
      <c r="Q178" s="148">
        <v>205</v>
      </c>
      <c r="R178" s="149" t="s">
        <v>288</v>
      </c>
      <c r="S178" s="148" t="s">
        <v>288</v>
      </c>
    </row>
    <row r="179" spans="1:19" ht="15">
      <c r="A179" s="143">
        <v>177</v>
      </c>
      <c r="B179" s="143" t="s">
        <v>363</v>
      </c>
      <c r="C179" s="143" t="s">
        <v>194</v>
      </c>
      <c r="D179" s="147">
        <v>177</v>
      </c>
      <c r="E179" s="148">
        <v>58808797</v>
      </c>
      <c r="F179" s="149">
        <v>213</v>
      </c>
      <c r="G179" s="150">
        <v>2932476</v>
      </c>
      <c r="H179" s="149">
        <v>208</v>
      </c>
      <c r="I179" s="148">
        <v>4640436</v>
      </c>
      <c r="J179" s="149">
        <v>233</v>
      </c>
      <c r="K179" s="148">
        <v>14535707</v>
      </c>
      <c r="L179" s="149">
        <v>142</v>
      </c>
      <c r="M179" s="148">
        <v>1726456</v>
      </c>
      <c r="N179" s="149">
        <v>37</v>
      </c>
      <c r="O179" s="148">
        <v>34577750</v>
      </c>
      <c r="P179" s="149">
        <v>234</v>
      </c>
      <c r="Q179" s="148">
        <v>21</v>
      </c>
      <c r="R179" s="149">
        <v>228</v>
      </c>
      <c r="S179" s="148">
        <v>0</v>
      </c>
    </row>
    <row r="180" spans="1:19" ht="15">
      <c r="A180" s="143">
        <v>178</v>
      </c>
      <c r="B180" s="143" t="s">
        <v>364</v>
      </c>
      <c r="C180" s="143" t="s">
        <v>194</v>
      </c>
      <c r="D180" s="147">
        <v>178</v>
      </c>
      <c r="E180" s="148">
        <v>58707699</v>
      </c>
      <c r="F180" s="149">
        <v>104</v>
      </c>
      <c r="G180" s="150">
        <v>13021930</v>
      </c>
      <c r="H180" s="149">
        <v>204</v>
      </c>
      <c r="I180" s="148">
        <v>4859515</v>
      </c>
      <c r="J180" s="149">
        <v>211</v>
      </c>
      <c r="K180" s="148">
        <v>22227992</v>
      </c>
      <c r="L180" s="149">
        <v>208</v>
      </c>
      <c r="M180" s="148">
        <v>-227919</v>
      </c>
      <c r="N180" s="149">
        <v>226</v>
      </c>
      <c r="O180" s="148">
        <v>0</v>
      </c>
      <c r="P180" s="149">
        <v>183</v>
      </c>
      <c r="Q180" s="148">
        <v>98</v>
      </c>
      <c r="R180" s="149">
        <v>229</v>
      </c>
      <c r="S180" s="148">
        <v>0</v>
      </c>
    </row>
    <row r="181" spans="1:19" ht="18" customHeight="1">
      <c r="A181" s="143">
        <v>179</v>
      </c>
      <c r="B181" s="143" t="s">
        <v>58</v>
      </c>
      <c r="C181" s="143" t="s">
        <v>194</v>
      </c>
      <c r="D181" s="147">
        <v>179</v>
      </c>
      <c r="E181" s="148">
        <v>58636681</v>
      </c>
      <c r="F181" s="149">
        <v>131</v>
      </c>
      <c r="G181" s="150">
        <v>10420476</v>
      </c>
      <c r="H181" s="149">
        <v>75</v>
      </c>
      <c r="I181" s="148">
        <v>34233382</v>
      </c>
      <c r="J181" s="149">
        <v>44</v>
      </c>
      <c r="K181" s="148">
        <v>164999835</v>
      </c>
      <c r="L181" s="149">
        <v>163</v>
      </c>
      <c r="M181" s="148">
        <v>934227</v>
      </c>
      <c r="N181" s="149">
        <v>227</v>
      </c>
      <c r="O181" s="148">
        <v>0</v>
      </c>
      <c r="P181" s="149">
        <v>73</v>
      </c>
      <c r="Q181" s="148">
        <v>420</v>
      </c>
      <c r="R181" s="149">
        <v>171</v>
      </c>
      <c r="S181" s="148">
        <v>3983066</v>
      </c>
    </row>
    <row r="182" spans="1:19" ht="15">
      <c r="A182" s="143">
        <v>180</v>
      </c>
      <c r="B182" s="143" t="s">
        <v>365</v>
      </c>
      <c r="C182" s="143" t="s">
        <v>194</v>
      </c>
      <c r="D182" s="147">
        <v>180</v>
      </c>
      <c r="E182" s="148">
        <v>58188372</v>
      </c>
      <c r="F182" s="149">
        <v>238</v>
      </c>
      <c r="G182" s="150">
        <v>592631</v>
      </c>
      <c r="H182" s="149">
        <v>94</v>
      </c>
      <c r="I182" s="148">
        <v>27526939</v>
      </c>
      <c r="J182" s="149">
        <v>109</v>
      </c>
      <c r="K182" s="148">
        <v>62074580</v>
      </c>
      <c r="L182" s="149">
        <v>222</v>
      </c>
      <c r="M182" s="148">
        <v>-1791353</v>
      </c>
      <c r="N182" s="149">
        <v>228</v>
      </c>
      <c r="O182" s="148">
        <v>0</v>
      </c>
      <c r="P182" s="149">
        <v>232</v>
      </c>
      <c r="Q182" s="148">
        <v>26</v>
      </c>
      <c r="R182" s="149">
        <v>105</v>
      </c>
      <c r="S182" s="148">
        <v>58188372</v>
      </c>
    </row>
    <row r="183" spans="1:19" ht="15">
      <c r="A183" s="143">
        <v>181</v>
      </c>
      <c r="B183" s="143" t="s">
        <v>366</v>
      </c>
      <c r="C183" s="143" t="s">
        <v>194</v>
      </c>
      <c r="D183" s="147">
        <v>181</v>
      </c>
      <c r="E183" s="148">
        <v>58040397</v>
      </c>
      <c r="F183" s="149">
        <v>160</v>
      </c>
      <c r="G183" s="150">
        <v>7845928</v>
      </c>
      <c r="H183" s="149">
        <v>152</v>
      </c>
      <c r="I183" s="148">
        <v>11543272</v>
      </c>
      <c r="J183" s="149">
        <v>189</v>
      </c>
      <c r="K183" s="148">
        <v>29328787</v>
      </c>
      <c r="L183" s="149">
        <v>65</v>
      </c>
      <c r="M183" s="148">
        <v>7451019</v>
      </c>
      <c r="N183" s="149">
        <v>229</v>
      </c>
      <c r="O183" s="148">
        <v>0</v>
      </c>
      <c r="P183" s="149">
        <v>239</v>
      </c>
      <c r="Q183" s="148">
        <v>9</v>
      </c>
      <c r="R183" s="149">
        <v>175</v>
      </c>
      <c r="S183" s="148">
        <v>17748</v>
      </c>
    </row>
    <row r="184" spans="1:19" ht="15">
      <c r="A184" s="143">
        <v>182</v>
      </c>
      <c r="B184" s="143" t="s">
        <v>367</v>
      </c>
      <c r="C184" s="143" t="s">
        <v>194</v>
      </c>
      <c r="D184" s="147">
        <v>182</v>
      </c>
      <c r="E184" s="148">
        <v>58010015</v>
      </c>
      <c r="F184" s="149">
        <v>112</v>
      </c>
      <c r="G184" s="150">
        <v>12300833</v>
      </c>
      <c r="H184" s="149">
        <v>55</v>
      </c>
      <c r="I184" s="148">
        <v>48946918</v>
      </c>
      <c r="J184" s="149">
        <v>93</v>
      </c>
      <c r="K184" s="148">
        <v>73339043</v>
      </c>
      <c r="L184" s="149">
        <v>101</v>
      </c>
      <c r="M184" s="148">
        <v>4185635</v>
      </c>
      <c r="N184" s="149">
        <v>172</v>
      </c>
      <c r="O184" s="148">
        <v>2413</v>
      </c>
      <c r="P184" s="149">
        <v>97</v>
      </c>
      <c r="Q184" s="148">
        <v>336</v>
      </c>
      <c r="R184" s="149">
        <v>106</v>
      </c>
      <c r="S184" s="148">
        <v>58006235</v>
      </c>
    </row>
    <row r="185" spans="1:19" ht="15">
      <c r="A185" s="143">
        <v>183</v>
      </c>
      <c r="B185" s="143" t="s">
        <v>59</v>
      </c>
      <c r="C185" s="143" t="s">
        <v>194</v>
      </c>
      <c r="D185" s="147">
        <v>183</v>
      </c>
      <c r="E185" s="148">
        <v>57612589</v>
      </c>
      <c r="F185" s="149">
        <v>130</v>
      </c>
      <c r="G185" s="150">
        <v>10578507</v>
      </c>
      <c r="H185" s="149">
        <v>59</v>
      </c>
      <c r="I185" s="148">
        <v>45227776</v>
      </c>
      <c r="J185" s="149">
        <v>91</v>
      </c>
      <c r="K185" s="148">
        <v>74638364</v>
      </c>
      <c r="L185" s="149">
        <v>180</v>
      </c>
      <c r="M185" s="148">
        <v>448434</v>
      </c>
      <c r="N185" s="149">
        <v>83</v>
      </c>
      <c r="O185" s="148">
        <v>9084254</v>
      </c>
      <c r="P185" s="149">
        <v>74</v>
      </c>
      <c r="Q185" s="148">
        <v>420</v>
      </c>
      <c r="R185" s="149">
        <v>113</v>
      </c>
      <c r="S185" s="148">
        <v>54275141</v>
      </c>
    </row>
    <row r="186" spans="1:19" ht="15">
      <c r="A186" s="143">
        <v>184</v>
      </c>
      <c r="B186" s="143" t="s">
        <v>374</v>
      </c>
      <c r="C186" s="147" t="s">
        <v>194</v>
      </c>
      <c r="D186" s="147">
        <v>184</v>
      </c>
      <c r="E186" s="148">
        <v>57537248</v>
      </c>
      <c r="F186" s="149">
        <v>200</v>
      </c>
      <c r="G186" s="150">
        <v>3585389</v>
      </c>
      <c r="H186" s="149">
        <v>219</v>
      </c>
      <c r="I186" s="148">
        <v>2578355</v>
      </c>
      <c r="J186" s="149">
        <v>202</v>
      </c>
      <c r="K186" s="148">
        <v>26000526</v>
      </c>
      <c r="L186" s="149">
        <v>215</v>
      </c>
      <c r="M186" s="148">
        <v>-758564</v>
      </c>
      <c r="N186" s="149">
        <v>230</v>
      </c>
      <c r="O186" s="148">
        <v>0</v>
      </c>
      <c r="P186" s="149">
        <v>175</v>
      </c>
      <c r="Q186" s="148">
        <v>120</v>
      </c>
      <c r="R186" s="149">
        <v>230</v>
      </c>
      <c r="S186" s="148">
        <v>0</v>
      </c>
    </row>
    <row r="187" spans="1:19" ht="15">
      <c r="A187" s="143">
        <v>185</v>
      </c>
      <c r="B187" s="143" t="s">
        <v>368</v>
      </c>
      <c r="C187" s="143" t="s">
        <v>194</v>
      </c>
      <c r="D187" s="147">
        <v>185</v>
      </c>
      <c r="E187" s="148">
        <v>56877890</v>
      </c>
      <c r="F187" s="149">
        <v>150</v>
      </c>
      <c r="G187" s="150">
        <v>8404321</v>
      </c>
      <c r="H187" s="149">
        <v>48</v>
      </c>
      <c r="I187" s="148">
        <v>58225908</v>
      </c>
      <c r="J187" s="149">
        <v>66</v>
      </c>
      <c r="K187" s="148">
        <v>98823929</v>
      </c>
      <c r="L187" s="149">
        <v>143</v>
      </c>
      <c r="M187" s="148">
        <v>1696658</v>
      </c>
      <c r="N187" s="149">
        <v>135</v>
      </c>
      <c r="O187" s="148">
        <v>1339447</v>
      </c>
      <c r="P187" s="149">
        <v>164</v>
      </c>
      <c r="Q187" s="148">
        <v>145</v>
      </c>
      <c r="R187" s="149">
        <v>150</v>
      </c>
      <c r="S187" s="148">
        <v>37105811</v>
      </c>
    </row>
    <row r="188" spans="1:19" ht="15">
      <c r="A188" s="143">
        <v>186</v>
      </c>
      <c r="B188" s="143" t="s">
        <v>369</v>
      </c>
      <c r="C188" s="143" t="s">
        <v>194</v>
      </c>
      <c r="D188" s="147">
        <v>186</v>
      </c>
      <c r="E188" s="148">
        <v>56504216</v>
      </c>
      <c r="F188" s="149">
        <v>140</v>
      </c>
      <c r="G188" s="150">
        <v>9392895</v>
      </c>
      <c r="H188" s="149">
        <v>85</v>
      </c>
      <c r="I188" s="148">
        <v>30768498</v>
      </c>
      <c r="J188" s="149">
        <v>125</v>
      </c>
      <c r="K188" s="148">
        <v>50348351</v>
      </c>
      <c r="L188" s="149">
        <v>206</v>
      </c>
      <c r="M188" s="148">
        <v>-122709</v>
      </c>
      <c r="N188" s="149">
        <v>128</v>
      </c>
      <c r="O188" s="148">
        <v>2564871</v>
      </c>
      <c r="P188" s="149">
        <v>52</v>
      </c>
      <c r="Q188" s="148">
        <v>549</v>
      </c>
      <c r="R188" s="149">
        <v>117</v>
      </c>
      <c r="S188" s="148">
        <v>52070738</v>
      </c>
    </row>
    <row r="189" spans="1:19" ht="15">
      <c r="A189" s="143">
        <v>187</v>
      </c>
      <c r="B189" s="143" t="s">
        <v>370</v>
      </c>
      <c r="C189" s="143" t="s">
        <v>194</v>
      </c>
      <c r="D189" s="147">
        <v>187</v>
      </c>
      <c r="E189" s="148">
        <v>56249722</v>
      </c>
      <c r="F189" s="149">
        <v>95</v>
      </c>
      <c r="G189" s="150">
        <v>14973967</v>
      </c>
      <c r="H189" s="149">
        <v>92</v>
      </c>
      <c r="I189" s="148">
        <v>29394151</v>
      </c>
      <c r="J189" s="149">
        <v>126</v>
      </c>
      <c r="K189" s="148">
        <v>49871977</v>
      </c>
      <c r="L189" s="149">
        <v>117</v>
      </c>
      <c r="M189" s="148">
        <v>3015259</v>
      </c>
      <c r="N189" s="149">
        <v>163</v>
      </c>
      <c r="O189" s="148">
        <v>43361</v>
      </c>
      <c r="P189" s="149">
        <v>61</v>
      </c>
      <c r="Q189" s="148">
        <v>472</v>
      </c>
      <c r="R189" s="149">
        <v>108</v>
      </c>
      <c r="S189" s="148">
        <v>55743921</v>
      </c>
    </row>
    <row r="190" spans="1:19" ht="15">
      <c r="A190" s="143">
        <v>188</v>
      </c>
      <c r="B190" s="143" t="s">
        <v>371</v>
      </c>
      <c r="C190" s="143" t="s">
        <v>194</v>
      </c>
      <c r="D190" s="147">
        <v>188</v>
      </c>
      <c r="E190" s="148">
        <v>55970076</v>
      </c>
      <c r="F190" s="149">
        <v>173</v>
      </c>
      <c r="G190" s="150">
        <v>6387239</v>
      </c>
      <c r="H190" s="149">
        <v>183</v>
      </c>
      <c r="I190" s="148">
        <v>7009450</v>
      </c>
      <c r="J190" s="149">
        <v>228</v>
      </c>
      <c r="K190" s="148">
        <v>17251113</v>
      </c>
      <c r="L190" s="149">
        <v>131</v>
      </c>
      <c r="M190" s="148">
        <v>2129627</v>
      </c>
      <c r="N190" s="149">
        <v>48</v>
      </c>
      <c r="O190" s="148">
        <v>25315824</v>
      </c>
      <c r="P190" s="149">
        <v>146</v>
      </c>
      <c r="Q190" s="148">
        <v>205</v>
      </c>
      <c r="R190" s="149">
        <v>231</v>
      </c>
      <c r="S190" s="148">
        <v>0</v>
      </c>
    </row>
    <row r="191" spans="1:19" ht="15">
      <c r="A191" s="143">
        <v>189</v>
      </c>
      <c r="B191" s="143" t="s">
        <v>60</v>
      </c>
      <c r="C191" s="143" t="s">
        <v>194</v>
      </c>
      <c r="D191" s="147">
        <v>189</v>
      </c>
      <c r="E191" s="148">
        <v>55106055</v>
      </c>
      <c r="F191" s="149">
        <v>113</v>
      </c>
      <c r="G191" s="150">
        <v>12188785</v>
      </c>
      <c r="H191" s="149">
        <v>131</v>
      </c>
      <c r="I191" s="148">
        <v>16065843</v>
      </c>
      <c r="J191" s="149">
        <v>184</v>
      </c>
      <c r="K191" s="148">
        <v>30525857</v>
      </c>
      <c r="L191" s="149" t="s">
        <v>288</v>
      </c>
      <c r="M191" s="148" t="s">
        <v>288</v>
      </c>
      <c r="N191" s="149">
        <v>77</v>
      </c>
      <c r="O191" s="148">
        <v>10777968</v>
      </c>
      <c r="P191" s="149">
        <v>130</v>
      </c>
      <c r="Q191" s="148">
        <v>229</v>
      </c>
      <c r="R191" s="149">
        <v>157</v>
      </c>
      <c r="S191" s="148">
        <v>34403428</v>
      </c>
    </row>
    <row r="192" spans="1:19" ht="15">
      <c r="A192" s="143">
        <v>190</v>
      </c>
      <c r="B192" s="143" t="s">
        <v>61</v>
      </c>
      <c r="C192" s="143" t="s">
        <v>217</v>
      </c>
      <c r="D192" s="147">
        <v>190</v>
      </c>
      <c r="E192" s="148">
        <v>54894060</v>
      </c>
      <c r="F192" s="149">
        <v>205</v>
      </c>
      <c r="G192" s="150">
        <v>3260167</v>
      </c>
      <c r="H192" s="149">
        <v>162</v>
      </c>
      <c r="I192" s="148">
        <v>9847663</v>
      </c>
      <c r="J192" s="149">
        <v>241</v>
      </c>
      <c r="K192" s="148">
        <v>10424479</v>
      </c>
      <c r="L192" s="149">
        <v>145</v>
      </c>
      <c r="M192" s="148">
        <v>1671646</v>
      </c>
      <c r="N192" s="149">
        <v>231</v>
      </c>
      <c r="O192" s="148">
        <v>0</v>
      </c>
      <c r="P192" s="149">
        <v>182</v>
      </c>
      <c r="Q192" s="148">
        <v>110</v>
      </c>
      <c r="R192" s="149">
        <v>232</v>
      </c>
      <c r="S192" s="148">
        <v>0</v>
      </c>
    </row>
    <row r="193" spans="1:19" ht="15">
      <c r="A193" s="143">
        <v>191</v>
      </c>
      <c r="B193" s="143" t="s">
        <v>372</v>
      </c>
      <c r="C193" s="143" t="s">
        <v>194</v>
      </c>
      <c r="D193" s="147">
        <v>191</v>
      </c>
      <c r="E193" s="148">
        <v>54711250</v>
      </c>
      <c r="F193" s="149">
        <v>199</v>
      </c>
      <c r="G193" s="150">
        <v>3863527</v>
      </c>
      <c r="H193" s="149">
        <v>134</v>
      </c>
      <c r="I193" s="148">
        <v>15315652</v>
      </c>
      <c r="J193" s="149">
        <v>137</v>
      </c>
      <c r="K193" s="148">
        <v>43640123</v>
      </c>
      <c r="L193" s="149">
        <v>121</v>
      </c>
      <c r="M193" s="148">
        <v>2810115</v>
      </c>
      <c r="N193" s="149">
        <v>232</v>
      </c>
      <c r="O193" s="148">
        <v>0</v>
      </c>
      <c r="P193" s="149">
        <v>127</v>
      </c>
      <c r="Q193" s="148">
        <v>235</v>
      </c>
      <c r="R193" s="149">
        <v>119</v>
      </c>
      <c r="S193" s="148">
        <v>50480995</v>
      </c>
    </row>
    <row r="194" spans="1:19" ht="15">
      <c r="A194" s="143">
        <v>192</v>
      </c>
      <c r="B194" s="143" t="s">
        <v>373</v>
      </c>
      <c r="C194" s="143" t="s">
        <v>194</v>
      </c>
      <c r="D194" s="147">
        <v>192</v>
      </c>
      <c r="E194" s="148">
        <v>54684484</v>
      </c>
      <c r="F194" s="149">
        <v>148</v>
      </c>
      <c r="G194" s="150">
        <v>8678192</v>
      </c>
      <c r="H194" s="149" t="s">
        <v>288</v>
      </c>
      <c r="I194" s="148" t="s">
        <v>288</v>
      </c>
      <c r="J194" s="149" t="s">
        <v>288</v>
      </c>
      <c r="K194" s="148" t="s">
        <v>288</v>
      </c>
      <c r="L194" s="149" t="s">
        <v>288</v>
      </c>
      <c r="M194" s="148" t="s">
        <v>288</v>
      </c>
      <c r="N194" s="149">
        <v>47</v>
      </c>
      <c r="O194" s="148">
        <v>26074880</v>
      </c>
      <c r="P194" s="149">
        <v>88</v>
      </c>
      <c r="Q194" s="148">
        <v>360</v>
      </c>
      <c r="R194" s="149">
        <v>125</v>
      </c>
      <c r="S194" s="148">
        <v>47716557</v>
      </c>
    </row>
    <row r="195" spans="1:19" ht="15">
      <c r="A195" s="143">
        <v>193</v>
      </c>
      <c r="B195" s="143" t="s">
        <v>62</v>
      </c>
      <c r="C195" s="143" t="s">
        <v>194</v>
      </c>
      <c r="D195" s="147">
        <v>193</v>
      </c>
      <c r="E195" s="148">
        <v>54500707</v>
      </c>
      <c r="F195" s="149">
        <v>196</v>
      </c>
      <c r="G195" s="150">
        <v>4019707</v>
      </c>
      <c r="H195" s="149">
        <v>175</v>
      </c>
      <c r="I195" s="148">
        <v>8333632</v>
      </c>
      <c r="J195" s="149">
        <v>219</v>
      </c>
      <c r="K195" s="148">
        <v>19047571</v>
      </c>
      <c r="L195" s="149">
        <v>122</v>
      </c>
      <c r="M195" s="148">
        <v>2804488</v>
      </c>
      <c r="N195" s="149">
        <v>233</v>
      </c>
      <c r="O195" s="148">
        <v>0</v>
      </c>
      <c r="P195" s="149">
        <v>225</v>
      </c>
      <c r="Q195" s="148">
        <v>35</v>
      </c>
      <c r="R195" s="149">
        <v>112</v>
      </c>
      <c r="S195" s="148">
        <v>54500707</v>
      </c>
    </row>
    <row r="196" spans="1:19" ht="15">
      <c r="A196" s="143">
        <v>194</v>
      </c>
      <c r="B196" s="143" t="s">
        <v>26</v>
      </c>
      <c r="C196" s="143" t="s">
        <v>288</v>
      </c>
      <c r="D196" s="147">
        <v>194</v>
      </c>
      <c r="E196" s="148">
        <v>53477489</v>
      </c>
      <c r="F196" s="149">
        <v>105</v>
      </c>
      <c r="G196" s="150">
        <v>12976424</v>
      </c>
      <c r="H196" s="149">
        <v>116</v>
      </c>
      <c r="I196" s="148">
        <v>20209940</v>
      </c>
      <c r="J196" s="149">
        <v>191</v>
      </c>
      <c r="K196" s="148">
        <v>28545314</v>
      </c>
      <c r="L196" s="149" t="s">
        <v>288</v>
      </c>
      <c r="M196" s="148" t="s">
        <v>288</v>
      </c>
      <c r="N196" s="149">
        <v>234</v>
      </c>
      <c r="O196" s="148">
        <v>0</v>
      </c>
      <c r="P196" s="149">
        <v>156</v>
      </c>
      <c r="Q196" s="148">
        <v>168</v>
      </c>
      <c r="R196" s="149">
        <v>118</v>
      </c>
      <c r="S196" s="148">
        <v>50498946</v>
      </c>
    </row>
    <row r="197" spans="1:19" ht="15">
      <c r="A197" s="143">
        <v>195</v>
      </c>
      <c r="B197" s="143" t="s">
        <v>63</v>
      </c>
      <c r="C197" s="143" t="s">
        <v>194</v>
      </c>
      <c r="D197" s="147">
        <v>195</v>
      </c>
      <c r="E197" s="148">
        <v>53079165</v>
      </c>
      <c r="F197" s="149">
        <v>120</v>
      </c>
      <c r="G197" s="150">
        <v>11374404</v>
      </c>
      <c r="H197" s="149">
        <v>133</v>
      </c>
      <c r="I197" s="148">
        <v>15464192</v>
      </c>
      <c r="J197" s="149">
        <v>182</v>
      </c>
      <c r="K197" s="148">
        <v>31152195</v>
      </c>
      <c r="L197" s="149">
        <v>48</v>
      </c>
      <c r="M197" s="148">
        <v>10314693</v>
      </c>
      <c r="N197" s="149">
        <v>235</v>
      </c>
      <c r="O197" s="148">
        <v>0</v>
      </c>
      <c r="P197" s="149">
        <v>204</v>
      </c>
      <c r="Q197" s="148">
        <v>49</v>
      </c>
      <c r="R197" s="149">
        <v>116</v>
      </c>
      <c r="S197" s="148">
        <v>52379164</v>
      </c>
    </row>
    <row r="198" spans="1:19" ht="15">
      <c r="A198" s="143">
        <v>196</v>
      </c>
      <c r="B198" s="143" t="s">
        <v>64</v>
      </c>
      <c r="C198" s="143" t="s">
        <v>194</v>
      </c>
      <c r="D198" s="147">
        <v>196</v>
      </c>
      <c r="E198" s="148">
        <v>52852821</v>
      </c>
      <c r="F198" s="149">
        <v>214</v>
      </c>
      <c r="G198" s="150">
        <v>2901691</v>
      </c>
      <c r="H198" s="149">
        <v>212</v>
      </c>
      <c r="I198" s="148">
        <v>3908464</v>
      </c>
      <c r="J198" s="149">
        <v>197</v>
      </c>
      <c r="K198" s="148">
        <v>27236797</v>
      </c>
      <c r="L198" s="149">
        <v>167</v>
      </c>
      <c r="M198" s="148">
        <v>659472</v>
      </c>
      <c r="N198" s="149">
        <v>236</v>
      </c>
      <c r="O198" s="148">
        <v>0</v>
      </c>
      <c r="P198" s="149">
        <v>199</v>
      </c>
      <c r="Q198" s="148">
        <v>52</v>
      </c>
      <c r="R198" s="149">
        <v>233</v>
      </c>
      <c r="S198" s="148">
        <v>0</v>
      </c>
    </row>
    <row r="199" spans="1:19" ht="15">
      <c r="A199" s="143">
        <v>197</v>
      </c>
      <c r="B199" s="143" t="s">
        <v>65</v>
      </c>
      <c r="C199" s="143" t="s">
        <v>194</v>
      </c>
      <c r="D199" s="147">
        <v>197</v>
      </c>
      <c r="E199" s="148">
        <v>51822205</v>
      </c>
      <c r="F199" s="149">
        <v>209</v>
      </c>
      <c r="G199" s="150">
        <v>3116672</v>
      </c>
      <c r="H199" s="149">
        <v>167</v>
      </c>
      <c r="I199" s="148">
        <v>9254847</v>
      </c>
      <c r="J199" s="149">
        <v>234</v>
      </c>
      <c r="K199" s="148">
        <v>13545011</v>
      </c>
      <c r="L199" s="149">
        <v>118</v>
      </c>
      <c r="M199" s="148">
        <v>2977696</v>
      </c>
      <c r="N199" s="149">
        <v>237</v>
      </c>
      <c r="O199" s="148">
        <v>0</v>
      </c>
      <c r="P199" s="149">
        <v>246</v>
      </c>
      <c r="Q199" s="148">
        <v>4</v>
      </c>
      <c r="R199" s="149">
        <v>234</v>
      </c>
      <c r="S199" s="148">
        <v>0</v>
      </c>
    </row>
    <row r="200" spans="1:19" ht="15">
      <c r="A200" s="143">
        <v>198</v>
      </c>
      <c r="B200" s="143" t="s">
        <v>251</v>
      </c>
      <c r="C200" s="143" t="s">
        <v>221</v>
      </c>
      <c r="D200" s="147">
        <v>198</v>
      </c>
      <c r="E200" s="148">
        <v>51710597</v>
      </c>
      <c r="F200" s="149">
        <v>151</v>
      </c>
      <c r="G200" s="150">
        <v>8339826</v>
      </c>
      <c r="H200" s="149">
        <v>63</v>
      </c>
      <c r="I200" s="148">
        <v>41277223</v>
      </c>
      <c r="J200" s="149">
        <v>113</v>
      </c>
      <c r="K200" s="148">
        <v>60495631</v>
      </c>
      <c r="L200" s="149">
        <v>100</v>
      </c>
      <c r="M200" s="148">
        <v>4205336</v>
      </c>
      <c r="N200" s="149">
        <v>148</v>
      </c>
      <c r="O200" s="148">
        <v>314993</v>
      </c>
      <c r="P200" s="149">
        <v>102</v>
      </c>
      <c r="Q200" s="148">
        <v>309</v>
      </c>
      <c r="R200" s="149">
        <v>120</v>
      </c>
      <c r="S200" s="148">
        <v>49834827</v>
      </c>
    </row>
    <row r="201" spans="1:19" ht="15">
      <c r="A201" s="143">
        <v>199</v>
      </c>
      <c r="B201" s="143" t="s">
        <v>26</v>
      </c>
      <c r="C201" s="143" t="s">
        <v>288</v>
      </c>
      <c r="D201" s="147">
        <v>199</v>
      </c>
      <c r="E201" s="148">
        <v>50014391</v>
      </c>
      <c r="F201" s="149">
        <v>86</v>
      </c>
      <c r="G201" s="150">
        <v>16069982</v>
      </c>
      <c r="H201" s="149">
        <v>110</v>
      </c>
      <c r="I201" s="148">
        <v>21581370</v>
      </c>
      <c r="J201" s="149">
        <v>153</v>
      </c>
      <c r="K201" s="148">
        <v>38782655</v>
      </c>
      <c r="L201" s="149">
        <v>105</v>
      </c>
      <c r="M201" s="148">
        <v>3773808</v>
      </c>
      <c r="N201" s="149">
        <v>49</v>
      </c>
      <c r="O201" s="148">
        <v>24442955</v>
      </c>
      <c r="P201" s="149">
        <v>64</v>
      </c>
      <c r="Q201" s="148">
        <v>451</v>
      </c>
      <c r="R201" s="149">
        <v>121</v>
      </c>
      <c r="S201" s="148">
        <v>49427914</v>
      </c>
    </row>
    <row r="202" spans="1:19" ht="15">
      <c r="A202" s="143">
        <v>200</v>
      </c>
      <c r="B202" s="143" t="s">
        <v>252</v>
      </c>
      <c r="C202" s="143" t="s">
        <v>194</v>
      </c>
      <c r="D202" s="147">
        <v>200</v>
      </c>
      <c r="E202" s="148">
        <v>49819240</v>
      </c>
      <c r="F202" s="149">
        <v>102</v>
      </c>
      <c r="G202" s="150">
        <v>13299586</v>
      </c>
      <c r="H202" s="149">
        <v>112</v>
      </c>
      <c r="I202" s="148">
        <v>21157143</v>
      </c>
      <c r="J202" s="149">
        <v>166</v>
      </c>
      <c r="K202" s="148">
        <v>34348088</v>
      </c>
      <c r="L202" s="149">
        <v>74</v>
      </c>
      <c r="M202" s="148">
        <v>6401081</v>
      </c>
      <c r="N202" s="149">
        <v>134</v>
      </c>
      <c r="O202" s="148">
        <v>1349380</v>
      </c>
      <c r="P202" s="149">
        <v>111</v>
      </c>
      <c r="Q202" s="148">
        <v>268</v>
      </c>
      <c r="R202" s="149">
        <v>123</v>
      </c>
      <c r="S202" s="148">
        <v>48437216</v>
      </c>
    </row>
    <row r="203" spans="1:19" ht="15">
      <c r="A203" s="143">
        <v>201</v>
      </c>
      <c r="B203" s="143" t="s">
        <v>26</v>
      </c>
      <c r="C203" s="143" t="s">
        <v>288</v>
      </c>
      <c r="D203" s="147">
        <v>201</v>
      </c>
      <c r="E203" s="148">
        <v>49710525</v>
      </c>
      <c r="F203" s="149">
        <v>97</v>
      </c>
      <c r="G203" s="150">
        <v>14168517</v>
      </c>
      <c r="H203" s="149">
        <v>161</v>
      </c>
      <c r="I203" s="148">
        <v>10223737</v>
      </c>
      <c r="J203" s="149">
        <v>203</v>
      </c>
      <c r="K203" s="148">
        <v>24579950</v>
      </c>
      <c r="L203" s="149">
        <v>77</v>
      </c>
      <c r="M203" s="148">
        <v>6104487</v>
      </c>
      <c r="N203" s="149">
        <v>91</v>
      </c>
      <c r="O203" s="148">
        <v>7252177</v>
      </c>
      <c r="P203" s="149">
        <v>137</v>
      </c>
      <c r="Q203" s="148">
        <v>218</v>
      </c>
      <c r="R203" s="149">
        <v>151</v>
      </c>
      <c r="S203" s="148">
        <v>36961283</v>
      </c>
    </row>
    <row r="204" spans="1:19" ht="30">
      <c r="A204" s="143">
        <v>202</v>
      </c>
      <c r="B204" s="143" t="s">
        <v>66</v>
      </c>
      <c r="C204" s="147" t="s">
        <v>194</v>
      </c>
      <c r="D204" s="147">
        <v>202</v>
      </c>
      <c r="E204" s="148">
        <v>48922171</v>
      </c>
      <c r="F204" s="149">
        <v>170</v>
      </c>
      <c r="G204" s="150">
        <v>6993620</v>
      </c>
      <c r="H204" s="149">
        <v>165</v>
      </c>
      <c r="I204" s="148">
        <v>9513276</v>
      </c>
      <c r="J204" s="149">
        <v>178</v>
      </c>
      <c r="K204" s="148">
        <v>31352047</v>
      </c>
      <c r="L204" s="149">
        <v>148</v>
      </c>
      <c r="M204" s="148">
        <v>1564572</v>
      </c>
      <c r="N204" s="149">
        <v>133</v>
      </c>
      <c r="O204" s="148">
        <v>1422370</v>
      </c>
      <c r="P204" s="149">
        <v>90</v>
      </c>
      <c r="Q204" s="148">
        <v>349</v>
      </c>
      <c r="R204" s="149">
        <v>154</v>
      </c>
      <c r="S204" s="148">
        <v>36103748</v>
      </c>
    </row>
    <row r="205" spans="1:19" ht="15">
      <c r="A205" s="143">
        <v>203</v>
      </c>
      <c r="B205" s="143" t="s">
        <v>26</v>
      </c>
      <c r="C205" s="143" t="s">
        <v>288</v>
      </c>
      <c r="D205" s="147">
        <v>203</v>
      </c>
      <c r="E205" s="148">
        <v>48688964</v>
      </c>
      <c r="F205" s="149">
        <v>74</v>
      </c>
      <c r="G205" s="150">
        <v>18258559</v>
      </c>
      <c r="H205" s="149">
        <v>127</v>
      </c>
      <c r="I205" s="148">
        <v>17246286</v>
      </c>
      <c r="J205" s="149">
        <v>196</v>
      </c>
      <c r="K205" s="148">
        <v>27352504</v>
      </c>
      <c r="L205" s="149">
        <v>41</v>
      </c>
      <c r="M205" s="148">
        <v>12556667</v>
      </c>
      <c r="N205" s="149">
        <v>93</v>
      </c>
      <c r="O205" s="148">
        <v>6920658</v>
      </c>
      <c r="P205" s="149">
        <v>179</v>
      </c>
      <c r="Q205" s="148">
        <v>112</v>
      </c>
      <c r="R205" s="149">
        <v>145</v>
      </c>
      <c r="S205" s="148">
        <v>38284764</v>
      </c>
    </row>
    <row r="206" spans="1:19" ht="15">
      <c r="A206" s="143">
        <v>204</v>
      </c>
      <c r="B206" s="143" t="s">
        <v>67</v>
      </c>
      <c r="C206" s="143" t="s">
        <v>194</v>
      </c>
      <c r="D206" s="147">
        <v>204</v>
      </c>
      <c r="E206" s="148">
        <v>47971407</v>
      </c>
      <c r="F206" s="149">
        <v>222</v>
      </c>
      <c r="G206" s="150">
        <v>2517294</v>
      </c>
      <c r="H206" s="149">
        <v>200</v>
      </c>
      <c r="I206" s="148">
        <v>5087251</v>
      </c>
      <c r="J206" s="149">
        <v>222</v>
      </c>
      <c r="K206" s="148">
        <v>18691774</v>
      </c>
      <c r="L206" s="149">
        <v>150</v>
      </c>
      <c r="M206" s="148">
        <v>1452602</v>
      </c>
      <c r="N206" s="149">
        <v>53</v>
      </c>
      <c r="O206" s="148">
        <v>23246043</v>
      </c>
      <c r="P206" s="149">
        <v>233</v>
      </c>
      <c r="Q206" s="148">
        <v>25</v>
      </c>
      <c r="R206" s="149">
        <v>235</v>
      </c>
      <c r="S206" s="148">
        <v>0</v>
      </c>
    </row>
    <row r="207" spans="1:19" ht="15">
      <c r="A207" s="143">
        <v>205</v>
      </c>
      <c r="B207" s="143" t="s">
        <v>253</v>
      </c>
      <c r="C207" s="143" t="s">
        <v>194</v>
      </c>
      <c r="D207" s="147">
        <v>205</v>
      </c>
      <c r="E207" s="148">
        <v>46844567</v>
      </c>
      <c r="F207" s="149">
        <v>103</v>
      </c>
      <c r="G207" s="150">
        <v>13027538</v>
      </c>
      <c r="H207" s="149">
        <v>216</v>
      </c>
      <c r="I207" s="148">
        <v>3181600</v>
      </c>
      <c r="J207" s="149">
        <v>210</v>
      </c>
      <c r="K207" s="148">
        <v>22399214</v>
      </c>
      <c r="L207" s="149">
        <v>153</v>
      </c>
      <c r="M207" s="148">
        <v>1417591</v>
      </c>
      <c r="N207" s="149">
        <v>127</v>
      </c>
      <c r="O207" s="148">
        <v>2567022</v>
      </c>
      <c r="P207" s="149">
        <v>95</v>
      </c>
      <c r="Q207" s="148">
        <v>339</v>
      </c>
      <c r="R207" s="149">
        <v>126</v>
      </c>
      <c r="S207" s="148">
        <v>46710207</v>
      </c>
    </row>
    <row r="208" spans="1:19" ht="15">
      <c r="A208" s="143">
        <v>206</v>
      </c>
      <c r="B208" s="143" t="s">
        <v>26</v>
      </c>
      <c r="C208" s="143" t="s">
        <v>288</v>
      </c>
      <c r="D208" s="147">
        <v>206</v>
      </c>
      <c r="E208" s="148">
        <v>46841610</v>
      </c>
      <c r="F208" s="149">
        <v>198</v>
      </c>
      <c r="G208" s="150">
        <v>3866938</v>
      </c>
      <c r="H208" s="149">
        <v>169</v>
      </c>
      <c r="I208" s="148">
        <v>8854745.21</v>
      </c>
      <c r="J208" s="149">
        <v>229</v>
      </c>
      <c r="K208" s="148">
        <v>16644341.419999998</v>
      </c>
      <c r="L208" s="149">
        <v>124</v>
      </c>
      <c r="M208" s="148">
        <v>2625495</v>
      </c>
      <c r="N208" s="149">
        <v>166</v>
      </c>
      <c r="O208" s="148">
        <v>20604</v>
      </c>
      <c r="P208" s="149">
        <v>236</v>
      </c>
      <c r="Q208" s="148">
        <v>13</v>
      </c>
      <c r="R208" s="149">
        <v>236</v>
      </c>
      <c r="S208" s="148">
        <v>0</v>
      </c>
    </row>
    <row r="209" spans="1:19" ht="15">
      <c r="A209" s="143">
        <v>207</v>
      </c>
      <c r="B209" s="143" t="s">
        <v>68</v>
      </c>
      <c r="C209" s="143" t="s">
        <v>194</v>
      </c>
      <c r="D209" s="147">
        <v>207</v>
      </c>
      <c r="E209" s="148">
        <v>46678411</v>
      </c>
      <c r="F209" s="149">
        <v>171</v>
      </c>
      <c r="G209" s="150">
        <v>6575448</v>
      </c>
      <c r="H209" s="149">
        <v>205</v>
      </c>
      <c r="I209" s="148">
        <v>4820003</v>
      </c>
      <c r="J209" s="149">
        <v>186</v>
      </c>
      <c r="K209" s="148">
        <v>29535832</v>
      </c>
      <c r="L209" s="149">
        <v>110</v>
      </c>
      <c r="M209" s="148">
        <v>3397005</v>
      </c>
      <c r="N209" s="149">
        <v>99</v>
      </c>
      <c r="O209" s="148">
        <v>5634352</v>
      </c>
      <c r="P209" s="149">
        <v>201</v>
      </c>
      <c r="Q209" s="148">
        <v>50</v>
      </c>
      <c r="R209" s="149">
        <v>160</v>
      </c>
      <c r="S209" s="148">
        <v>33254370</v>
      </c>
    </row>
    <row r="210" spans="1:19" ht="15">
      <c r="A210" s="143">
        <v>208</v>
      </c>
      <c r="B210" s="143" t="s">
        <v>254</v>
      </c>
      <c r="C210" s="143" t="s">
        <v>194</v>
      </c>
      <c r="D210" s="147">
        <v>208</v>
      </c>
      <c r="E210" s="148">
        <v>46657577</v>
      </c>
      <c r="F210" s="149" t="s">
        <v>288</v>
      </c>
      <c r="G210" s="150" t="s">
        <v>288</v>
      </c>
      <c r="H210" s="149" t="s">
        <v>288</v>
      </c>
      <c r="I210" s="148" t="s">
        <v>288</v>
      </c>
      <c r="J210" s="149" t="s">
        <v>288</v>
      </c>
      <c r="K210" s="148" t="s">
        <v>288</v>
      </c>
      <c r="L210" s="149" t="s">
        <v>288</v>
      </c>
      <c r="M210" s="148" t="s">
        <v>288</v>
      </c>
      <c r="N210" s="149" t="s">
        <v>288</v>
      </c>
      <c r="O210" s="148" t="s">
        <v>288</v>
      </c>
      <c r="P210" s="149" t="s">
        <v>288</v>
      </c>
      <c r="Q210" s="148" t="s">
        <v>288</v>
      </c>
      <c r="R210" s="149" t="s">
        <v>288</v>
      </c>
      <c r="S210" s="148" t="s">
        <v>288</v>
      </c>
    </row>
    <row r="211" spans="1:19" ht="30">
      <c r="A211" s="143">
        <v>209</v>
      </c>
      <c r="B211" s="143" t="s">
        <v>89</v>
      </c>
      <c r="C211" s="143" t="s">
        <v>194</v>
      </c>
      <c r="D211" s="147">
        <v>209</v>
      </c>
      <c r="E211" s="148">
        <v>46634866</v>
      </c>
      <c r="F211" s="149">
        <v>82</v>
      </c>
      <c r="G211" s="150">
        <v>16533221</v>
      </c>
      <c r="H211" s="149">
        <v>28</v>
      </c>
      <c r="I211" s="148">
        <v>137435000</v>
      </c>
      <c r="J211" s="149">
        <v>48</v>
      </c>
      <c r="K211" s="148">
        <v>152386013</v>
      </c>
      <c r="L211" s="149">
        <v>130</v>
      </c>
      <c r="M211" s="148">
        <v>2165432</v>
      </c>
      <c r="N211" s="149">
        <v>239</v>
      </c>
      <c r="O211" s="148">
        <v>0</v>
      </c>
      <c r="P211" s="149">
        <v>136</v>
      </c>
      <c r="Q211" s="148">
        <v>220</v>
      </c>
      <c r="R211" s="149">
        <v>237</v>
      </c>
      <c r="S211" s="148">
        <v>0</v>
      </c>
    </row>
    <row r="212" spans="1:19" ht="15">
      <c r="A212" s="143">
        <v>210</v>
      </c>
      <c r="B212" s="143" t="s">
        <v>255</v>
      </c>
      <c r="C212" s="143" t="s">
        <v>194</v>
      </c>
      <c r="D212" s="147">
        <v>210</v>
      </c>
      <c r="E212" s="148">
        <v>46575236</v>
      </c>
      <c r="F212" s="149">
        <v>228</v>
      </c>
      <c r="G212" s="150">
        <v>1685773</v>
      </c>
      <c r="H212" s="149">
        <v>230</v>
      </c>
      <c r="I212" s="148">
        <v>1603741</v>
      </c>
      <c r="J212" s="149">
        <v>232</v>
      </c>
      <c r="K212" s="148">
        <v>14832404</v>
      </c>
      <c r="L212" s="149">
        <v>161</v>
      </c>
      <c r="M212" s="148">
        <v>981127</v>
      </c>
      <c r="N212" s="149">
        <v>65</v>
      </c>
      <c r="O212" s="148">
        <v>17819760</v>
      </c>
      <c r="P212" s="149">
        <v>223</v>
      </c>
      <c r="Q212" s="148">
        <v>37</v>
      </c>
      <c r="R212" s="149">
        <v>238</v>
      </c>
      <c r="S212" s="148">
        <v>0</v>
      </c>
    </row>
    <row r="213" spans="1:19" ht="15">
      <c r="A213" s="143">
        <v>211</v>
      </c>
      <c r="B213" s="143" t="s">
        <v>284</v>
      </c>
      <c r="C213" s="143" t="s">
        <v>210</v>
      </c>
      <c r="D213" s="147">
        <v>211</v>
      </c>
      <c r="E213" s="148">
        <v>46222187</v>
      </c>
      <c r="F213" s="149">
        <v>93</v>
      </c>
      <c r="G213" s="150">
        <v>15005685</v>
      </c>
      <c r="H213" s="149">
        <v>164</v>
      </c>
      <c r="I213" s="148">
        <v>9626830</v>
      </c>
      <c r="J213" s="149">
        <v>183</v>
      </c>
      <c r="K213" s="148">
        <v>30907164</v>
      </c>
      <c r="L213" s="149">
        <v>102</v>
      </c>
      <c r="M213" s="148">
        <v>4060646</v>
      </c>
      <c r="N213" s="149">
        <v>79</v>
      </c>
      <c r="O213" s="148">
        <v>10111149</v>
      </c>
      <c r="P213" s="149">
        <v>124</v>
      </c>
      <c r="Q213" s="148">
        <v>248</v>
      </c>
      <c r="R213" s="149">
        <v>127</v>
      </c>
      <c r="S213" s="148">
        <v>46222187</v>
      </c>
    </row>
    <row r="214" spans="1:19" ht="15">
      <c r="A214" s="143">
        <v>212</v>
      </c>
      <c r="B214" s="143" t="s">
        <v>26</v>
      </c>
      <c r="C214" s="143" t="s">
        <v>288</v>
      </c>
      <c r="D214" s="147">
        <v>212</v>
      </c>
      <c r="E214" s="148">
        <v>46187547</v>
      </c>
      <c r="F214" s="149">
        <v>219</v>
      </c>
      <c r="G214" s="150">
        <v>2688910</v>
      </c>
      <c r="H214" s="149">
        <v>214</v>
      </c>
      <c r="I214" s="148">
        <v>3600279</v>
      </c>
      <c r="J214" s="149">
        <v>170</v>
      </c>
      <c r="K214" s="148">
        <v>33899820</v>
      </c>
      <c r="L214" s="149">
        <v>228</v>
      </c>
      <c r="M214" s="148">
        <v>-2312647</v>
      </c>
      <c r="N214" s="149">
        <v>103</v>
      </c>
      <c r="O214" s="148">
        <v>5127834</v>
      </c>
      <c r="P214" s="149">
        <v>150</v>
      </c>
      <c r="Q214" s="148">
        <v>193</v>
      </c>
      <c r="R214" s="149">
        <v>136</v>
      </c>
      <c r="S214" s="148">
        <v>40129757</v>
      </c>
    </row>
    <row r="215" spans="1:19" ht="15">
      <c r="A215" s="143">
        <v>213</v>
      </c>
      <c r="B215" s="143" t="s">
        <v>256</v>
      </c>
      <c r="C215" s="143" t="s">
        <v>194</v>
      </c>
      <c r="D215" s="147">
        <v>213</v>
      </c>
      <c r="E215" s="148">
        <v>45741290</v>
      </c>
      <c r="F215" s="149">
        <v>221</v>
      </c>
      <c r="G215" s="150">
        <v>2554787</v>
      </c>
      <c r="H215" s="149">
        <v>210</v>
      </c>
      <c r="I215" s="148">
        <v>4295372</v>
      </c>
      <c r="J215" s="149">
        <v>242</v>
      </c>
      <c r="K215" s="148">
        <v>9660586</v>
      </c>
      <c r="L215" s="149">
        <v>166</v>
      </c>
      <c r="M215" s="148">
        <v>672909</v>
      </c>
      <c r="N215" s="149">
        <v>240</v>
      </c>
      <c r="O215" s="148">
        <v>0</v>
      </c>
      <c r="P215" s="149">
        <v>209</v>
      </c>
      <c r="Q215" s="148">
        <v>47</v>
      </c>
      <c r="R215" s="149">
        <v>239</v>
      </c>
      <c r="S215" s="148">
        <v>0</v>
      </c>
    </row>
    <row r="216" spans="1:19" ht="15">
      <c r="A216" s="143">
        <v>214</v>
      </c>
      <c r="B216" s="143" t="s">
        <v>26</v>
      </c>
      <c r="C216" s="143" t="s">
        <v>288</v>
      </c>
      <c r="D216" s="147">
        <v>214</v>
      </c>
      <c r="E216" s="148">
        <v>45435402</v>
      </c>
      <c r="F216" s="149">
        <v>107</v>
      </c>
      <c r="G216" s="150">
        <v>12882053</v>
      </c>
      <c r="H216" s="149">
        <v>163</v>
      </c>
      <c r="I216" s="148">
        <v>9691308</v>
      </c>
      <c r="J216" s="149">
        <v>215</v>
      </c>
      <c r="K216" s="148">
        <v>20030932</v>
      </c>
      <c r="L216" s="149">
        <v>64</v>
      </c>
      <c r="M216" s="148">
        <v>7982303</v>
      </c>
      <c r="N216" s="149">
        <v>112</v>
      </c>
      <c r="O216" s="148">
        <v>4272335</v>
      </c>
      <c r="P216" s="149">
        <v>155</v>
      </c>
      <c r="Q216" s="148">
        <v>171</v>
      </c>
      <c r="R216" s="149">
        <v>128</v>
      </c>
      <c r="S216" s="148">
        <v>45435402</v>
      </c>
    </row>
    <row r="217" spans="1:19" ht="15">
      <c r="A217" s="143">
        <v>215</v>
      </c>
      <c r="B217" s="143" t="s">
        <v>257</v>
      </c>
      <c r="C217" s="143" t="s">
        <v>194</v>
      </c>
      <c r="D217" s="147">
        <v>215</v>
      </c>
      <c r="E217" s="148">
        <v>45379177</v>
      </c>
      <c r="F217" s="149">
        <v>165</v>
      </c>
      <c r="G217" s="150">
        <v>7283924</v>
      </c>
      <c r="H217" s="149">
        <v>250</v>
      </c>
      <c r="I217" s="148">
        <v>-88319163</v>
      </c>
      <c r="J217" s="149">
        <v>27</v>
      </c>
      <c r="K217" s="148">
        <v>286023307</v>
      </c>
      <c r="L217" s="149">
        <v>249</v>
      </c>
      <c r="M217" s="148">
        <v>-23268571</v>
      </c>
      <c r="N217" s="149">
        <v>241</v>
      </c>
      <c r="O217" s="148">
        <v>0</v>
      </c>
      <c r="P217" s="149">
        <v>81</v>
      </c>
      <c r="Q217" s="148">
        <v>385</v>
      </c>
      <c r="R217" s="149">
        <v>147</v>
      </c>
      <c r="S217" s="148">
        <v>37938304</v>
      </c>
    </row>
    <row r="218" spans="1:19" ht="15">
      <c r="A218" s="143">
        <v>216</v>
      </c>
      <c r="B218" s="143" t="s">
        <v>69</v>
      </c>
      <c r="C218" s="143" t="s">
        <v>194</v>
      </c>
      <c r="D218" s="147">
        <v>216</v>
      </c>
      <c r="E218" s="148">
        <v>45007362</v>
      </c>
      <c r="F218" s="149">
        <v>153</v>
      </c>
      <c r="G218" s="150">
        <v>8323858</v>
      </c>
      <c r="H218" s="149">
        <v>88</v>
      </c>
      <c r="I218" s="148">
        <v>30028719</v>
      </c>
      <c r="J218" s="149">
        <v>72</v>
      </c>
      <c r="K218" s="148">
        <v>87373188</v>
      </c>
      <c r="L218" s="149">
        <v>75</v>
      </c>
      <c r="M218" s="148">
        <v>6373178</v>
      </c>
      <c r="N218" s="149">
        <v>143</v>
      </c>
      <c r="O218" s="148">
        <v>666366</v>
      </c>
      <c r="P218" s="149">
        <v>197</v>
      </c>
      <c r="Q218" s="148">
        <v>53</v>
      </c>
      <c r="R218" s="149">
        <v>131</v>
      </c>
      <c r="S218" s="148">
        <v>43748664</v>
      </c>
    </row>
    <row r="219" spans="1:19" ht="15">
      <c r="A219" s="143">
        <v>217</v>
      </c>
      <c r="B219" s="143" t="s">
        <v>70</v>
      </c>
      <c r="C219" s="143" t="s">
        <v>194</v>
      </c>
      <c r="D219" s="147">
        <v>217</v>
      </c>
      <c r="E219" s="148">
        <v>45000451</v>
      </c>
      <c r="F219" s="149">
        <v>126</v>
      </c>
      <c r="G219" s="150">
        <v>10998683</v>
      </c>
      <c r="H219" s="149">
        <v>147</v>
      </c>
      <c r="I219" s="148">
        <v>12451231</v>
      </c>
      <c r="J219" s="149">
        <v>173</v>
      </c>
      <c r="K219" s="148">
        <v>32585566</v>
      </c>
      <c r="L219" s="149">
        <v>95</v>
      </c>
      <c r="M219" s="148">
        <v>4567451</v>
      </c>
      <c r="N219" s="149">
        <v>242</v>
      </c>
      <c r="O219" s="148">
        <v>0</v>
      </c>
      <c r="P219" s="149">
        <v>126</v>
      </c>
      <c r="Q219" s="148">
        <v>240</v>
      </c>
      <c r="R219" s="149">
        <v>146</v>
      </c>
      <c r="S219" s="148">
        <v>38003581</v>
      </c>
    </row>
    <row r="220" spans="1:19" ht="15">
      <c r="A220" s="143">
        <v>218</v>
      </c>
      <c r="B220" s="143" t="s">
        <v>258</v>
      </c>
      <c r="C220" s="143" t="s">
        <v>194</v>
      </c>
      <c r="D220" s="147">
        <v>218</v>
      </c>
      <c r="E220" s="148">
        <v>44871804</v>
      </c>
      <c r="F220" s="149">
        <v>242</v>
      </c>
      <c r="G220" s="150">
        <v>100546</v>
      </c>
      <c r="H220" s="149">
        <v>234</v>
      </c>
      <c r="I220" s="148">
        <v>784916</v>
      </c>
      <c r="J220" s="149">
        <v>248</v>
      </c>
      <c r="K220" s="148">
        <v>787284</v>
      </c>
      <c r="L220" s="149">
        <v>199</v>
      </c>
      <c r="M220" s="148">
        <v>39699</v>
      </c>
      <c r="N220" s="149">
        <v>243</v>
      </c>
      <c r="O220" s="148">
        <v>0</v>
      </c>
      <c r="P220" s="149">
        <v>247</v>
      </c>
      <c r="Q220" s="148">
        <v>4</v>
      </c>
      <c r="R220" s="149">
        <v>240</v>
      </c>
      <c r="S220" s="148">
        <v>0</v>
      </c>
    </row>
    <row r="221" spans="1:19" ht="15">
      <c r="A221" s="143">
        <v>219</v>
      </c>
      <c r="B221" s="143" t="s">
        <v>285</v>
      </c>
      <c r="C221" s="143" t="s">
        <v>212</v>
      </c>
      <c r="D221" s="147">
        <v>219</v>
      </c>
      <c r="E221" s="148">
        <v>44442266</v>
      </c>
      <c r="F221" s="149">
        <v>145</v>
      </c>
      <c r="G221" s="150">
        <v>8925080</v>
      </c>
      <c r="H221" s="149">
        <v>107</v>
      </c>
      <c r="I221" s="148">
        <v>22242579</v>
      </c>
      <c r="J221" s="149">
        <v>97</v>
      </c>
      <c r="K221" s="148">
        <v>69369011</v>
      </c>
      <c r="L221" s="149">
        <v>88</v>
      </c>
      <c r="M221" s="148">
        <v>4995027</v>
      </c>
      <c r="N221" s="149">
        <v>72</v>
      </c>
      <c r="O221" s="148">
        <v>13295626</v>
      </c>
      <c r="P221" s="149">
        <v>169</v>
      </c>
      <c r="Q221" s="148">
        <v>131</v>
      </c>
      <c r="R221" s="149">
        <v>140</v>
      </c>
      <c r="S221" s="148">
        <v>39324796</v>
      </c>
    </row>
    <row r="222" spans="1:19" ht="15">
      <c r="A222" s="143">
        <v>220</v>
      </c>
      <c r="B222" s="143" t="s">
        <v>259</v>
      </c>
      <c r="C222" s="143" t="s">
        <v>224</v>
      </c>
      <c r="D222" s="147">
        <v>220</v>
      </c>
      <c r="E222" s="148">
        <v>44045643</v>
      </c>
      <c r="F222" s="149">
        <v>190</v>
      </c>
      <c r="G222" s="150">
        <v>4441144</v>
      </c>
      <c r="H222" s="149">
        <v>236</v>
      </c>
      <c r="I222" s="148">
        <v>627582</v>
      </c>
      <c r="J222" s="149">
        <v>200</v>
      </c>
      <c r="K222" s="148">
        <v>26377195</v>
      </c>
      <c r="L222" s="149">
        <v>212</v>
      </c>
      <c r="M222" s="148">
        <v>-513844</v>
      </c>
      <c r="N222" s="149">
        <v>244</v>
      </c>
      <c r="O222" s="148">
        <v>0</v>
      </c>
      <c r="P222" s="149">
        <v>158</v>
      </c>
      <c r="Q222" s="148">
        <v>163</v>
      </c>
      <c r="R222" s="149">
        <v>241</v>
      </c>
      <c r="S222" s="148">
        <v>0</v>
      </c>
    </row>
    <row r="223" spans="1:19" ht="30">
      <c r="A223" s="143">
        <v>221</v>
      </c>
      <c r="B223" s="143" t="s">
        <v>260</v>
      </c>
      <c r="C223" s="143" t="s">
        <v>194</v>
      </c>
      <c r="D223" s="147">
        <v>221</v>
      </c>
      <c r="E223" s="148">
        <v>43672735</v>
      </c>
      <c r="F223" s="149">
        <v>162</v>
      </c>
      <c r="G223" s="150">
        <v>7757301</v>
      </c>
      <c r="H223" s="149">
        <v>144</v>
      </c>
      <c r="I223" s="148">
        <v>12955390</v>
      </c>
      <c r="J223" s="149">
        <v>213</v>
      </c>
      <c r="K223" s="148">
        <v>21546133</v>
      </c>
      <c r="L223" s="149" t="s">
        <v>288</v>
      </c>
      <c r="M223" s="148" t="s">
        <v>288</v>
      </c>
      <c r="N223" s="149">
        <v>160</v>
      </c>
      <c r="O223" s="148">
        <v>66000</v>
      </c>
      <c r="P223" s="149">
        <v>171</v>
      </c>
      <c r="Q223" s="148">
        <v>125</v>
      </c>
      <c r="R223" s="149">
        <v>132</v>
      </c>
      <c r="S223" s="148">
        <v>43019989</v>
      </c>
    </row>
    <row r="224" spans="1:19" ht="15">
      <c r="A224" s="143">
        <v>222</v>
      </c>
      <c r="B224" s="143" t="s">
        <v>261</v>
      </c>
      <c r="C224" s="143" t="s">
        <v>194</v>
      </c>
      <c r="D224" s="147">
        <v>222</v>
      </c>
      <c r="E224" s="148">
        <v>43231261</v>
      </c>
      <c r="F224" s="149">
        <v>182</v>
      </c>
      <c r="G224" s="150">
        <v>5591205</v>
      </c>
      <c r="H224" s="149" t="s">
        <v>288</v>
      </c>
      <c r="I224" s="148" t="s">
        <v>288</v>
      </c>
      <c r="J224" s="149" t="s">
        <v>288</v>
      </c>
      <c r="K224" s="148" t="s">
        <v>288</v>
      </c>
      <c r="L224" s="149" t="s">
        <v>288</v>
      </c>
      <c r="M224" s="148" t="s">
        <v>288</v>
      </c>
      <c r="N224" s="149">
        <v>144</v>
      </c>
      <c r="O224" s="148">
        <v>623624</v>
      </c>
      <c r="P224" s="149">
        <v>211</v>
      </c>
      <c r="Q224" s="148">
        <v>45</v>
      </c>
      <c r="R224" s="149">
        <v>169</v>
      </c>
      <c r="S224" s="148">
        <v>6126590</v>
      </c>
    </row>
    <row r="225" spans="1:19" ht="15">
      <c r="A225" s="143">
        <v>223</v>
      </c>
      <c r="B225" s="143" t="s">
        <v>26</v>
      </c>
      <c r="C225" s="143" t="s">
        <v>288</v>
      </c>
      <c r="D225" s="147">
        <v>223</v>
      </c>
      <c r="E225" s="148">
        <v>43216876</v>
      </c>
      <c r="F225" s="149">
        <v>244</v>
      </c>
      <c r="G225" s="150">
        <v>-276337</v>
      </c>
      <c r="H225" s="149">
        <v>188</v>
      </c>
      <c r="I225" s="148">
        <v>6179713</v>
      </c>
      <c r="J225" s="149">
        <v>136</v>
      </c>
      <c r="K225" s="148">
        <v>44922800</v>
      </c>
      <c r="L225" s="149">
        <v>226</v>
      </c>
      <c r="M225" s="148">
        <v>-2112315</v>
      </c>
      <c r="N225" s="149">
        <v>245</v>
      </c>
      <c r="O225" s="148">
        <v>0</v>
      </c>
      <c r="P225" s="149">
        <v>188</v>
      </c>
      <c r="Q225" s="148">
        <v>76</v>
      </c>
      <c r="R225" s="149">
        <v>242</v>
      </c>
      <c r="S225" s="148">
        <v>0</v>
      </c>
    </row>
    <row r="226" spans="1:19" ht="15">
      <c r="A226" s="143">
        <v>224</v>
      </c>
      <c r="B226" s="143" t="s">
        <v>71</v>
      </c>
      <c r="C226" s="143" t="s">
        <v>194</v>
      </c>
      <c r="D226" s="147">
        <v>224</v>
      </c>
      <c r="E226" s="148">
        <v>43169886</v>
      </c>
      <c r="F226" s="149">
        <v>164</v>
      </c>
      <c r="G226" s="150">
        <v>7666629</v>
      </c>
      <c r="H226" s="149">
        <v>150</v>
      </c>
      <c r="I226" s="148">
        <v>11576369</v>
      </c>
      <c r="J226" s="149">
        <v>204</v>
      </c>
      <c r="K226" s="148">
        <v>24201145</v>
      </c>
      <c r="L226" s="149">
        <v>232</v>
      </c>
      <c r="M226" s="148">
        <v>-3729096</v>
      </c>
      <c r="N226" s="149">
        <v>147</v>
      </c>
      <c r="O226" s="148">
        <v>317350</v>
      </c>
      <c r="P226" s="149">
        <v>115</v>
      </c>
      <c r="Q226" s="148">
        <v>263</v>
      </c>
      <c r="R226" s="149">
        <v>243</v>
      </c>
      <c r="S226" s="148">
        <v>0</v>
      </c>
    </row>
    <row r="227" spans="1:19" ht="15">
      <c r="A227" s="143">
        <v>225</v>
      </c>
      <c r="B227" s="143" t="s">
        <v>262</v>
      </c>
      <c r="C227" s="143" t="s">
        <v>194</v>
      </c>
      <c r="D227" s="147">
        <v>225</v>
      </c>
      <c r="E227" s="148">
        <v>42805658</v>
      </c>
      <c r="F227" s="149">
        <v>161</v>
      </c>
      <c r="G227" s="150">
        <v>7814713</v>
      </c>
      <c r="H227" s="149">
        <v>180</v>
      </c>
      <c r="I227" s="148">
        <v>7374607</v>
      </c>
      <c r="J227" s="149">
        <v>199</v>
      </c>
      <c r="K227" s="148">
        <v>26621462</v>
      </c>
      <c r="L227" s="149">
        <v>128</v>
      </c>
      <c r="M227" s="148">
        <v>2308564</v>
      </c>
      <c r="N227" s="149">
        <v>71</v>
      </c>
      <c r="O227" s="148">
        <v>13827171</v>
      </c>
      <c r="P227" s="149">
        <v>123</v>
      </c>
      <c r="Q227" s="148">
        <v>250</v>
      </c>
      <c r="R227" s="149">
        <v>133</v>
      </c>
      <c r="S227" s="148">
        <v>42631658</v>
      </c>
    </row>
    <row r="228" spans="1:19" ht="15">
      <c r="A228" s="143">
        <v>226</v>
      </c>
      <c r="B228" s="143" t="s">
        <v>72</v>
      </c>
      <c r="C228" s="143" t="s">
        <v>194</v>
      </c>
      <c r="D228" s="147">
        <v>226</v>
      </c>
      <c r="E228" s="148">
        <v>42271588</v>
      </c>
      <c r="F228" s="149">
        <v>124</v>
      </c>
      <c r="G228" s="150">
        <v>11124975</v>
      </c>
      <c r="H228" s="149">
        <v>199</v>
      </c>
      <c r="I228" s="148">
        <v>5132668</v>
      </c>
      <c r="J228" s="149">
        <v>180</v>
      </c>
      <c r="K228" s="148">
        <v>31298402</v>
      </c>
      <c r="L228" s="149">
        <v>99</v>
      </c>
      <c r="M228" s="148">
        <v>4293891</v>
      </c>
      <c r="N228" s="149">
        <v>170</v>
      </c>
      <c r="O228" s="148">
        <v>6579</v>
      </c>
      <c r="P228" s="149">
        <v>116</v>
      </c>
      <c r="Q228" s="148">
        <v>260</v>
      </c>
      <c r="R228" s="149">
        <v>134</v>
      </c>
      <c r="S228" s="148">
        <v>41457990</v>
      </c>
    </row>
    <row r="229" spans="1:19" ht="15">
      <c r="A229" s="143">
        <v>227</v>
      </c>
      <c r="B229" s="143" t="s">
        <v>263</v>
      </c>
      <c r="C229" s="143" t="s">
        <v>194</v>
      </c>
      <c r="D229" s="147">
        <v>227</v>
      </c>
      <c r="E229" s="148">
        <v>40781009</v>
      </c>
      <c r="F229" s="149">
        <v>224</v>
      </c>
      <c r="G229" s="150">
        <v>2320850</v>
      </c>
      <c r="H229" s="149">
        <v>189</v>
      </c>
      <c r="I229" s="148">
        <v>5994080</v>
      </c>
      <c r="J229" s="149">
        <v>192</v>
      </c>
      <c r="K229" s="148">
        <v>28443482</v>
      </c>
      <c r="L229" s="149">
        <v>175</v>
      </c>
      <c r="M229" s="148">
        <v>515732</v>
      </c>
      <c r="N229" s="149">
        <v>246</v>
      </c>
      <c r="O229" s="148">
        <v>0</v>
      </c>
      <c r="P229" s="149">
        <v>221</v>
      </c>
      <c r="Q229" s="148">
        <v>38</v>
      </c>
      <c r="R229" s="149">
        <v>164</v>
      </c>
      <c r="S229" s="148">
        <v>12081811</v>
      </c>
    </row>
    <row r="230" spans="1:19" ht="15">
      <c r="A230" s="143">
        <v>228</v>
      </c>
      <c r="B230" s="143" t="s">
        <v>264</v>
      </c>
      <c r="C230" s="143" t="s">
        <v>194</v>
      </c>
      <c r="D230" s="147">
        <v>228</v>
      </c>
      <c r="E230" s="148">
        <v>40775603</v>
      </c>
      <c r="F230" s="149">
        <v>231</v>
      </c>
      <c r="G230" s="150">
        <v>1477399</v>
      </c>
      <c r="H230" s="149">
        <v>220</v>
      </c>
      <c r="I230" s="148">
        <v>2551620</v>
      </c>
      <c r="J230" s="149">
        <v>179</v>
      </c>
      <c r="K230" s="148">
        <v>31307917</v>
      </c>
      <c r="L230" s="149">
        <v>231</v>
      </c>
      <c r="M230" s="148">
        <v>-3224174</v>
      </c>
      <c r="N230" s="149">
        <v>155</v>
      </c>
      <c r="O230" s="148">
        <v>127856</v>
      </c>
      <c r="P230" s="149">
        <v>157</v>
      </c>
      <c r="Q230" s="148">
        <v>168</v>
      </c>
      <c r="R230" s="149">
        <v>144</v>
      </c>
      <c r="S230" s="148">
        <v>38307750.37</v>
      </c>
    </row>
    <row r="231" spans="1:19" ht="15">
      <c r="A231" s="143">
        <v>229</v>
      </c>
      <c r="B231" s="143" t="s">
        <v>265</v>
      </c>
      <c r="C231" s="143" t="s">
        <v>194</v>
      </c>
      <c r="D231" s="147">
        <v>229</v>
      </c>
      <c r="E231" s="148">
        <v>40680675</v>
      </c>
      <c r="F231" s="149">
        <v>139</v>
      </c>
      <c r="G231" s="150">
        <v>9588506</v>
      </c>
      <c r="H231" s="149">
        <v>74</v>
      </c>
      <c r="I231" s="148">
        <v>34279992</v>
      </c>
      <c r="J231" s="149">
        <v>110</v>
      </c>
      <c r="K231" s="148">
        <v>61811799</v>
      </c>
      <c r="L231" s="149" t="s">
        <v>288</v>
      </c>
      <c r="M231" s="148" t="s">
        <v>288</v>
      </c>
      <c r="N231" s="149">
        <v>96</v>
      </c>
      <c r="O231" s="148">
        <v>6505625</v>
      </c>
      <c r="P231" s="149">
        <v>82</v>
      </c>
      <c r="Q231" s="148">
        <v>378</v>
      </c>
      <c r="R231" s="149">
        <v>159</v>
      </c>
      <c r="S231" s="148">
        <v>33497404</v>
      </c>
    </row>
    <row r="232" spans="1:19" ht="15">
      <c r="A232" s="143">
        <v>230</v>
      </c>
      <c r="B232" s="143" t="s">
        <v>73</v>
      </c>
      <c r="C232" s="143" t="s">
        <v>194</v>
      </c>
      <c r="D232" s="147">
        <v>230</v>
      </c>
      <c r="E232" s="148">
        <v>40402462</v>
      </c>
      <c r="F232" s="149">
        <v>146</v>
      </c>
      <c r="G232" s="150">
        <v>8808201</v>
      </c>
      <c r="H232" s="149">
        <v>117</v>
      </c>
      <c r="I232" s="148">
        <v>20169126</v>
      </c>
      <c r="J232" s="149">
        <v>163</v>
      </c>
      <c r="K232" s="148">
        <v>36128327</v>
      </c>
      <c r="L232" s="149">
        <v>96</v>
      </c>
      <c r="M232" s="148">
        <v>4530570</v>
      </c>
      <c r="N232" s="149">
        <v>108</v>
      </c>
      <c r="O232" s="148">
        <v>4712834</v>
      </c>
      <c r="P232" s="149">
        <v>161</v>
      </c>
      <c r="Q232" s="148">
        <v>155</v>
      </c>
      <c r="R232" s="149">
        <v>135</v>
      </c>
      <c r="S232" s="148">
        <v>40402461</v>
      </c>
    </row>
    <row r="233" spans="1:19" ht="15">
      <c r="A233" s="143">
        <v>231</v>
      </c>
      <c r="B233" s="143" t="s">
        <v>266</v>
      </c>
      <c r="C233" s="143" t="s">
        <v>194</v>
      </c>
      <c r="D233" s="147">
        <v>231</v>
      </c>
      <c r="E233" s="148">
        <v>39920020</v>
      </c>
      <c r="F233" s="149">
        <v>195</v>
      </c>
      <c r="G233" s="150">
        <v>4055559</v>
      </c>
      <c r="H233" s="149">
        <v>108</v>
      </c>
      <c r="I233" s="148">
        <v>22065950</v>
      </c>
      <c r="J233" s="149">
        <v>149</v>
      </c>
      <c r="K233" s="148">
        <v>39928168</v>
      </c>
      <c r="L233" s="149">
        <v>139</v>
      </c>
      <c r="M233" s="148">
        <v>1864187</v>
      </c>
      <c r="N233" s="149">
        <v>136</v>
      </c>
      <c r="O233" s="148">
        <v>1231347</v>
      </c>
      <c r="P233" s="149">
        <v>151</v>
      </c>
      <c r="Q233" s="148">
        <v>189</v>
      </c>
      <c r="R233" s="149">
        <v>161</v>
      </c>
      <c r="S233" s="148">
        <v>32030273</v>
      </c>
    </row>
    <row r="234" spans="1:19" ht="15">
      <c r="A234" s="143">
        <v>232</v>
      </c>
      <c r="B234" s="143" t="s">
        <v>267</v>
      </c>
      <c r="C234" s="143" t="s">
        <v>194</v>
      </c>
      <c r="D234" s="147">
        <v>232</v>
      </c>
      <c r="E234" s="148">
        <v>39863426</v>
      </c>
      <c r="F234" s="149">
        <v>230</v>
      </c>
      <c r="G234" s="150">
        <v>1479874</v>
      </c>
      <c r="H234" s="149">
        <v>193</v>
      </c>
      <c r="I234" s="148">
        <v>5700646</v>
      </c>
      <c r="J234" s="149">
        <v>244</v>
      </c>
      <c r="K234" s="148">
        <v>7996668</v>
      </c>
      <c r="L234" s="149">
        <v>185</v>
      </c>
      <c r="M234" s="148">
        <v>304843</v>
      </c>
      <c r="N234" s="149">
        <v>247</v>
      </c>
      <c r="O234" s="148">
        <v>0</v>
      </c>
      <c r="P234" s="149">
        <v>222</v>
      </c>
      <c r="Q234" s="148">
        <v>38</v>
      </c>
      <c r="R234" s="149">
        <v>244</v>
      </c>
      <c r="S234" s="148">
        <v>0</v>
      </c>
    </row>
    <row r="235" spans="1:19" ht="15">
      <c r="A235" s="143">
        <v>233</v>
      </c>
      <c r="B235" s="143" t="s">
        <v>74</v>
      </c>
      <c r="C235" s="143" t="s">
        <v>194</v>
      </c>
      <c r="D235" s="147">
        <v>233</v>
      </c>
      <c r="E235" s="148">
        <v>39834276</v>
      </c>
      <c r="F235" s="149">
        <v>183</v>
      </c>
      <c r="G235" s="150">
        <v>5385418</v>
      </c>
      <c r="H235" s="149">
        <v>157</v>
      </c>
      <c r="I235" s="148">
        <v>10465503</v>
      </c>
      <c r="J235" s="149">
        <v>158</v>
      </c>
      <c r="K235" s="148">
        <v>37026428</v>
      </c>
      <c r="L235" s="149">
        <v>224</v>
      </c>
      <c r="M235" s="148">
        <v>-2013270</v>
      </c>
      <c r="N235" s="149">
        <v>97</v>
      </c>
      <c r="O235" s="148">
        <v>5946261</v>
      </c>
      <c r="P235" s="149">
        <v>153</v>
      </c>
      <c r="Q235" s="148">
        <v>183</v>
      </c>
      <c r="R235" s="149">
        <v>137</v>
      </c>
      <c r="S235" s="148">
        <v>39834276</v>
      </c>
    </row>
    <row r="236" spans="1:19" ht="15">
      <c r="A236" s="143">
        <v>234</v>
      </c>
      <c r="B236" s="143" t="s">
        <v>268</v>
      </c>
      <c r="C236" s="143" t="s">
        <v>194</v>
      </c>
      <c r="D236" s="147">
        <v>234</v>
      </c>
      <c r="E236" s="148">
        <v>39662519</v>
      </c>
      <c r="F236" s="149">
        <v>142</v>
      </c>
      <c r="G236" s="150">
        <v>9260227</v>
      </c>
      <c r="H236" s="149">
        <v>153</v>
      </c>
      <c r="I236" s="148">
        <v>11482883</v>
      </c>
      <c r="J236" s="149">
        <v>157</v>
      </c>
      <c r="K236" s="148">
        <v>37085670</v>
      </c>
      <c r="L236" s="149">
        <v>172</v>
      </c>
      <c r="M236" s="148">
        <v>574402</v>
      </c>
      <c r="N236" s="149">
        <v>104</v>
      </c>
      <c r="O236" s="148">
        <v>4973887</v>
      </c>
      <c r="P236" s="149">
        <v>100</v>
      </c>
      <c r="Q236" s="148">
        <v>316</v>
      </c>
      <c r="R236" s="149">
        <v>139</v>
      </c>
      <c r="S236" s="148">
        <v>39662519</v>
      </c>
    </row>
    <row r="237" spans="1:19" ht="15">
      <c r="A237" s="143">
        <v>235</v>
      </c>
      <c r="B237" s="143" t="s">
        <v>75</v>
      </c>
      <c r="C237" s="143" t="s">
        <v>194</v>
      </c>
      <c r="D237" s="147">
        <v>235</v>
      </c>
      <c r="E237" s="148">
        <v>39537389</v>
      </c>
      <c r="F237" s="149">
        <v>235</v>
      </c>
      <c r="G237" s="150">
        <v>849677</v>
      </c>
      <c r="H237" s="149">
        <v>228</v>
      </c>
      <c r="I237" s="148">
        <v>1849213</v>
      </c>
      <c r="J237" s="149">
        <v>245</v>
      </c>
      <c r="K237" s="148">
        <v>5657199</v>
      </c>
      <c r="L237" s="149">
        <v>192</v>
      </c>
      <c r="M237" s="148">
        <v>144287</v>
      </c>
      <c r="N237" s="149">
        <v>150</v>
      </c>
      <c r="O237" s="148">
        <v>229157</v>
      </c>
      <c r="P237" s="149">
        <v>237</v>
      </c>
      <c r="Q237" s="148">
        <v>12</v>
      </c>
      <c r="R237" s="149">
        <v>245</v>
      </c>
      <c r="S237" s="148">
        <v>0</v>
      </c>
    </row>
    <row r="238" spans="1:19" ht="15">
      <c r="A238" s="143">
        <v>236</v>
      </c>
      <c r="B238" s="143" t="s">
        <v>195</v>
      </c>
      <c r="C238" s="143" t="s">
        <v>194</v>
      </c>
      <c r="D238" s="147">
        <v>236</v>
      </c>
      <c r="E238" s="148">
        <v>39480844</v>
      </c>
      <c r="F238" s="149" t="s">
        <v>288</v>
      </c>
      <c r="G238" s="150" t="s">
        <v>288</v>
      </c>
      <c r="H238" s="149" t="s">
        <v>288</v>
      </c>
      <c r="I238" s="148" t="s">
        <v>288</v>
      </c>
      <c r="J238" s="149" t="s">
        <v>288</v>
      </c>
      <c r="K238" s="148" t="s">
        <v>288</v>
      </c>
      <c r="L238" s="149" t="s">
        <v>288</v>
      </c>
      <c r="M238" s="148" t="s">
        <v>288</v>
      </c>
      <c r="N238" s="149" t="s">
        <v>288</v>
      </c>
      <c r="O238" s="148" t="s">
        <v>288</v>
      </c>
      <c r="P238" s="149" t="s">
        <v>288</v>
      </c>
      <c r="Q238" s="148" t="s">
        <v>288</v>
      </c>
      <c r="R238" s="149" t="s">
        <v>288</v>
      </c>
      <c r="S238" s="148" t="s">
        <v>288</v>
      </c>
    </row>
    <row r="239" spans="1:19" ht="15">
      <c r="A239" s="143">
        <v>237</v>
      </c>
      <c r="B239" s="143" t="s">
        <v>269</v>
      </c>
      <c r="C239" s="143" t="s">
        <v>194</v>
      </c>
      <c r="D239" s="147">
        <v>237</v>
      </c>
      <c r="E239" s="148">
        <v>39411128</v>
      </c>
      <c r="F239" s="149">
        <v>192</v>
      </c>
      <c r="G239" s="150">
        <v>4284270</v>
      </c>
      <c r="H239" s="149">
        <v>159</v>
      </c>
      <c r="I239" s="148">
        <v>10279962</v>
      </c>
      <c r="J239" s="149">
        <v>175</v>
      </c>
      <c r="K239" s="148">
        <v>31749448</v>
      </c>
      <c r="L239" s="149">
        <v>133</v>
      </c>
      <c r="M239" s="148">
        <v>2037335</v>
      </c>
      <c r="N239" s="149">
        <v>167</v>
      </c>
      <c r="O239" s="148">
        <v>17349</v>
      </c>
      <c r="P239" s="149">
        <v>168</v>
      </c>
      <c r="Q239" s="148">
        <v>134</v>
      </c>
      <c r="R239" s="149">
        <v>152</v>
      </c>
      <c r="S239" s="148">
        <v>36709273</v>
      </c>
    </row>
    <row r="240" spans="1:19" ht="15">
      <c r="A240" s="143">
        <v>238</v>
      </c>
      <c r="B240" s="143" t="s">
        <v>76</v>
      </c>
      <c r="C240" s="143" t="s">
        <v>194</v>
      </c>
      <c r="D240" s="147">
        <v>238</v>
      </c>
      <c r="E240" s="148">
        <v>39350609</v>
      </c>
      <c r="F240" s="149">
        <v>202</v>
      </c>
      <c r="G240" s="150">
        <v>3514846</v>
      </c>
      <c r="H240" s="149">
        <v>172</v>
      </c>
      <c r="I240" s="148">
        <v>8517260</v>
      </c>
      <c r="J240" s="149">
        <v>223</v>
      </c>
      <c r="K240" s="148">
        <v>18536325</v>
      </c>
      <c r="L240" s="149">
        <v>113</v>
      </c>
      <c r="M240" s="148">
        <v>3128467</v>
      </c>
      <c r="N240" s="149">
        <v>248</v>
      </c>
      <c r="O240" s="148">
        <v>0</v>
      </c>
      <c r="P240" s="149">
        <v>241</v>
      </c>
      <c r="Q240" s="148">
        <v>8</v>
      </c>
      <c r="R240" s="149">
        <v>246</v>
      </c>
      <c r="S240" s="148">
        <v>0</v>
      </c>
    </row>
    <row r="241" spans="1:19" ht="15">
      <c r="A241" s="143">
        <v>239</v>
      </c>
      <c r="B241" s="143" t="s">
        <v>26</v>
      </c>
      <c r="C241" s="143" t="s">
        <v>288</v>
      </c>
      <c r="D241" s="147">
        <v>239</v>
      </c>
      <c r="E241" s="148">
        <v>38931554</v>
      </c>
      <c r="F241" s="149">
        <v>212</v>
      </c>
      <c r="G241" s="150">
        <v>3014825</v>
      </c>
      <c r="H241" s="149">
        <v>198</v>
      </c>
      <c r="I241" s="148">
        <v>5159322</v>
      </c>
      <c r="J241" s="149">
        <v>212</v>
      </c>
      <c r="K241" s="148">
        <v>22172322</v>
      </c>
      <c r="L241" s="149">
        <v>154</v>
      </c>
      <c r="M241" s="148">
        <v>1386944</v>
      </c>
      <c r="N241" s="149">
        <v>168</v>
      </c>
      <c r="O241" s="148">
        <v>16867</v>
      </c>
      <c r="P241" s="149">
        <v>226</v>
      </c>
      <c r="Q241" s="148">
        <v>32</v>
      </c>
      <c r="R241" s="149">
        <v>247</v>
      </c>
      <c r="S241" s="148">
        <v>0</v>
      </c>
    </row>
    <row r="242" spans="1:19" ht="15">
      <c r="A242" s="143">
        <v>240</v>
      </c>
      <c r="B242" s="143" t="s">
        <v>77</v>
      </c>
      <c r="C242" s="143" t="s">
        <v>194</v>
      </c>
      <c r="D242" s="147">
        <v>240</v>
      </c>
      <c r="E242" s="148">
        <v>38626884</v>
      </c>
      <c r="F242" s="149">
        <v>179</v>
      </c>
      <c r="G242" s="150">
        <v>5726707</v>
      </c>
      <c r="H242" s="149">
        <v>142</v>
      </c>
      <c r="I242" s="148">
        <v>13213934</v>
      </c>
      <c r="J242" s="149">
        <v>225</v>
      </c>
      <c r="K242" s="148">
        <v>18240724</v>
      </c>
      <c r="L242" s="149">
        <v>91</v>
      </c>
      <c r="M242" s="148">
        <v>4834914</v>
      </c>
      <c r="N242" s="149">
        <v>249</v>
      </c>
      <c r="O242" s="148">
        <v>0</v>
      </c>
      <c r="P242" s="149">
        <v>214</v>
      </c>
      <c r="Q242" s="148">
        <v>43</v>
      </c>
      <c r="R242" s="149">
        <v>163</v>
      </c>
      <c r="S242" s="148">
        <v>15207462</v>
      </c>
    </row>
    <row r="243" spans="1:19" ht="15">
      <c r="A243" s="143">
        <v>241</v>
      </c>
      <c r="B243" s="143" t="s">
        <v>26</v>
      </c>
      <c r="C243" s="143" t="s">
        <v>288</v>
      </c>
      <c r="D243" s="147">
        <v>241</v>
      </c>
      <c r="E243" s="148">
        <v>38553017</v>
      </c>
      <c r="F243" s="149">
        <v>163</v>
      </c>
      <c r="G243" s="150">
        <v>7694453</v>
      </c>
      <c r="H243" s="149">
        <v>209</v>
      </c>
      <c r="I243" s="148">
        <v>4351408</v>
      </c>
      <c r="J243" s="149">
        <v>237</v>
      </c>
      <c r="K243" s="148">
        <v>11938484</v>
      </c>
      <c r="L243" s="149">
        <v>119</v>
      </c>
      <c r="M243" s="148">
        <v>2953282</v>
      </c>
      <c r="N243" s="149">
        <v>62</v>
      </c>
      <c r="O243" s="148">
        <v>18801838</v>
      </c>
      <c r="P243" s="149">
        <v>125</v>
      </c>
      <c r="Q243" s="148">
        <v>241</v>
      </c>
      <c r="R243" s="149">
        <v>142</v>
      </c>
      <c r="S243" s="148">
        <v>38379861</v>
      </c>
    </row>
    <row r="244" spans="1:19" ht="15">
      <c r="A244" s="143">
        <v>242</v>
      </c>
      <c r="B244" s="143" t="s">
        <v>78</v>
      </c>
      <c r="C244" s="143" t="s">
        <v>194</v>
      </c>
      <c r="D244" s="147">
        <v>242</v>
      </c>
      <c r="E244" s="148">
        <v>38335332</v>
      </c>
      <c r="F244" s="149">
        <v>175</v>
      </c>
      <c r="G244" s="150">
        <v>6133860</v>
      </c>
      <c r="H244" s="149">
        <v>239</v>
      </c>
      <c r="I244" s="148">
        <v>406259</v>
      </c>
      <c r="J244" s="149">
        <v>235</v>
      </c>
      <c r="K244" s="148">
        <v>13090825</v>
      </c>
      <c r="L244" s="149">
        <v>187</v>
      </c>
      <c r="M244" s="148">
        <v>184395</v>
      </c>
      <c r="N244" s="149">
        <v>110</v>
      </c>
      <c r="O244" s="148">
        <v>4405557</v>
      </c>
      <c r="P244" s="149">
        <v>165</v>
      </c>
      <c r="Q244" s="148">
        <v>138</v>
      </c>
      <c r="R244" s="149">
        <v>143</v>
      </c>
      <c r="S244" s="148">
        <v>38335332</v>
      </c>
    </row>
    <row r="245" spans="1:19" ht="15">
      <c r="A245" s="143">
        <v>243</v>
      </c>
      <c r="B245" s="143" t="s">
        <v>79</v>
      </c>
      <c r="C245" s="143" t="s">
        <v>194</v>
      </c>
      <c r="D245" s="147">
        <v>243</v>
      </c>
      <c r="E245" s="148">
        <v>38295022</v>
      </c>
      <c r="F245" s="149" t="s">
        <v>288</v>
      </c>
      <c r="G245" s="150" t="s">
        <v>288</v>
      </c>
      <c r="H245" s="149" t="s">
        <v>288</v>
      </c>
      <c r="I245" s="148" t="s">
        <v>288</v>
      </c>
      <c r="J245" s="149" t="s">
        <v>288</v>
      </c>
      <c r="K245" s="148" t="s">
        <v>288</v>
      </c>
      <c r="L245" s="149" t="s">
        <v>288</v>
      </c>
      <c r="M245" s="148" t="s">
        <v>288</v>
      </c>
      <c r="N245" s="149" t="s">
        <v>288</v>
      </c>
      <c r="O245" s="148" t="s">
        <v>288</v>
      </c>
      <c r="P245" s="149" t="s">
        <v>288</v>
      </c>
      <c r="Q245" s="148" t="s">
        <v>288</v>
      </c>
      <c r="R245" s="149" t="s">
        <v>288</v>
      </c>
      <c r="S245" s="148" t="s">
        <v>288</v>
      </c>
    </row>
    <row r="246" spans="1:19" ht="15">
      <c r="A246" s="143">
        <v>244</v>
      </c>
      <c r="B246" s="143" t="s">
        <v>80</v>
      </c>
      <c r="C246" s="143" t="s">
        <v>194</v>
      </c>
      <c r="D246" s="147">
        <v>244</v>
      </c>
      <c r="E246" s="148">
        <v>37973091</v>
      </c>
      <c r="F246" s="149">
        <v>236</v>
      </c>
      <c r="G246" s="150">
        <v>792175</v>
      </c>
      <c r="H246" s="149">
        <v>233</v>
      </c>
      <c r="I246" s="148">
        <v>925077</v>
      </c>
      <c r="J246" s="149">
        <v>236</v>
      </c>
      <c r="K246" s="148">
        <v>12297553</v>
      </c>
      <c r="L246" s="149">
        <v>194</v>
      </c>
      <c r="M246" s="148">
        <v>88126</v>
      </c>
      <c r="N246" s="149">
        <v>56</v>
      </c>
      <c r="O246" s="148">
        <v>21863575</v>
      </c>
      <c r="P246" s="149">
        <v>227</v>
      </c>
      <c r="Q246" s="148">
        <v>31</v>
      </c>
      <c r="R246" s="149">
        <v>248</v>
      </c>
      <c r="S246" s="148">
        <v>0</v>
      </c>
    </row>
    <row r="247" spans="1:19" ht="15">
      <c r="A247" s="143">
        <v>245</v>
      </c>
      <c r="B247" s="143" t="s">
        <v>81</v>
      </c>
      <c r="C247" s="143" t="s">
        <v>194</v>
      </c>
      <c r="D247" s="147">
        <v>245</v>
      </c>
      <c r="E247" s="148">
        <v>37758541</v>
      </c>
      <c r="F247" s="149">
        <v>133</v>
      </c>
      <c r="G247" s="150">
        <v>10249768</v>
      </c>
      <c r="H247" s="149">
        <v>148</v>
      </c>
      <c r="I247" s="148">
        <v>11813565</v>
      </c>
      <c r="J247" s="149">
        <v>205</v>
      </c>
      <c r="K247" s="148">
        <v>23846962</v>
      </c>
      <c r="L247" s="149">
        <v>108</v>
      </c>
      <c r="M247" s="148">
        <v>3471611</v>
      </c>
      <c r="N247" s="149">
        <v>105</v>
      </c>
      <c r="O247" s="148">
        <v>4971802</v>
      </c>
      <c r="P247" s="149">
        <v>106</v>
      </c>
      <c r="Q247" s="148">
        <v>281</v>
      </c>
      <c r="R247" s="149">
        <v>148</v>
      </c>
      <c r="S247" s="148">
        <v>37758541</v>
      </c>
    </row>
    <row r="248" spans="1:19" ht="15">
      <c r="A248" s="143">
        <v>246</v>
      </c>
      <c r="B248" s="143" t="s">
        <v>82</v>
      </c>
      <c r="C248" s="143" t="s">
        <v>212</v>
      </c>
      <c r="D248" s="147">
        <v>246</v>
      </c>
      <c r="E248" s="148">
        <v>37646400</v>
      </c>
      <c r="F248" s="149">
        <v>136</v>
      </c>
      <c r="G248" s="150">
        <v>10132711</v>
      </c>
      <c r="H248" s="149">
        <v>86</v>
      </c>
      <c r="I248" s="148">
        <v>30685202</v>
      </c>
      <c r="J248" s="149">
        <v>116</v>
      </c>
      <c r="K248" s="148">
        <v>56829110</v>
      </c>
      <c r="L248" s="149">
        <v>151</v>
      </c>
      <c r="M248" s="148">
        <v>1435413</v>
      </c>
      <c r="N248" s="149">
        <v>95</v>
      </c>
      <c r="O248" s="148">
        <v>6707143</v>
      </c>
      <c r="P248" s="149">
        <v>83</v>
      </c>
      <c r="Q248" s="148">
        <v>378</v>
      </c>
      <c r="R248" s="149">
        <v>153</v>
      </c>
      <c r="S248" s="148">
        <v>36346399</v>
      </c>
    </row>
    <row r="249" spans="1:19" ht="15">
      <c r="A249" s="143">
        <v>247</v>
      </c>
      <c r="B249" s="143" t="s">
        <v>83</v>
      </c>
      <c r="C249" s="143" t="s">
        <v>194</v>
      </c>
      <c r="D249" s="147">
        <v>247</v>
      </c>
      <c r="E249" s="148">
        <v>37607727</v>
      </c>
      <c r="F249" s="149">
        <v>185</v>
      </c>
      <c r="G249" s="150">
        <v>5284602</v>
      </c>
      <c r="H249" s="149">
        <v>115</v>
      </c>
      <c r="I249" s="148">
        <v>20467564</v>
      </c>
      <c r="J249" s="149">
        <v>155</v>
      </c>
      <c r="K249" s="148">
        <v>37955793</v>
      </c>
      <c r="L249" s="149">
        <v>134</v>
      </c>
      <c r="M249" s="148">
        <v>2005169</v>
      </c>
      <c r="N249" s="149">
        <v>106</v>
      </c>
      <c r="O249" s="148">
        <v>4963284</v>
      </c>
      <c r="P249" s="149">
        <v>148</v>
      </c>
      <c r="Q249" s="148">
        <v>195</v>
      </c>
      <c r="R249" s="149">
        <v>156</v>
      </c>
      <c r="S249" s="148">
        <v>35433092</v>
      </c>
    </row>
    <row r="250" spans="1:19" ht="15">
      <c r="A250" s="143">
        <v>248</v>
      </c>
      <c r="B250" s="143" t="s">
        <v>84</v>
      </c>
      <c r="C250" s="143" t="s">
        <v>194</v>
      </c>
      <c r="D250" s="147">
        <v>248</v>
      </c>
      <c r="E250" s="148">
        <v>37527352</v>
      </c>
      <c r="F250" s="149">
        <v>43</v>
      </c>
      <c r="G250" s="150">
        <v>34995920</v>
      </c>
      <c r="H250" s="149">
        <v>217</v>
      </c>
      <c r="I250" s="148">
        <v>3038289</v>
      </c>
      <c r="J250" s="149">
        <v>243</v>
      </c>
      <c r="K250" s="148">
        <v>9611657</v>
      </c>
      <c r="L250" s="149">
        <v>219</v>
      </c>
      <c r="M250" s="148">
        <v>-1648309</v>
      </c>
      <c r="N250" s="149">
        <v>159</v>
      </c>
      <c r="O250" s="148">
        <v>75270</v>
      </c>
      <c r="P250" s="149">
        <v>11</v>
      </c>
      <c r="Q250" s="148">
        <v>2039</v>
      </c>
      <c r="R250" s="149">
        <v>249</v>
      </c>
      <c r="S250" s="148">
        <v>0</v>
      </c>
    </row>
    <row r="251" spans="1:19" ht="15">
      <c r="A251" s="143">
        <v>249</v>
      </c>
      <c r="B251" s="143" t="s">
        <v>85</v>
      </c>
      <c r="C251" s="143" t="s">
        <v>194</v>
      </c>
      <c r="D251" s="147">
        <v>249</v>
      </c>
      <c r="E251" s="148">
        <v>37463062</v>
      </c>
      <c r="F251" s="149">
        <v>229</v>
      </c>
      <c r="G251" s="150">
        <v>1493394</v>
      </c>
      <c r="H251" s="149">
        <v>190</v>
      </c>
      <c r="I251" s="148">
        <v>5843916</v>
      </c>
      <c r="J251" s="149">
        <v>227</v>
      </c>
      <c r="K251" s="148">
        <v>17592782</v>
      </c>
      <c r="L251" s="149">
        <v>173</v>
      </c>
      <c r="M251" s="148">
        <v>565192</v>
      </c>
      <c r="N251" s="149">
        <v>250</v>
      </c>
      <c r="O251" s="148">
        <v>0</v>
      </c>
      <c r="P251" s="149">
        <v>218</v>
      </c>
      <c r="Q251" s="148">
        <v>42</v>
      </c>
      <c r="R251" s="149">
        <v>250</v>
      </c>
      <c r="S251" s="148">
        <v>0</v>
      </c>
    </row>
    <row r="252" spans="1:19" ht="15">
      <c r="A252" s="143">
        <v>250</v>
      </c>
      <c r="B252" s="143" t="s">
        <v>270</v>
      </c>
      <c r="C252" s="143" t="s">
        <v>194</v>
      </c>
      <c r="D252" s="147">
        <v>250</v>
      </c>
      <c r="E252" s="148">
        <v>37261192</v>
      </c>
      <c r="F252" s="149">
        <v>181</v>
      </c>
      <c r="G252" s="150">
        <v>5612900</v>
      </c>
      <c r="H252" s="149">
        <v>77</v>
      </c>
      <c r="I252" s="148">
        <v>32837321</v>
      </c>
      <c r="J252" s="149">
        <v>133</v>
      </c>
      <c r="K252" s="148">
        <v>45458933</v>
      </c>
      <c r="L252" s="149">
        <v>157</v>
      </c>
      <c r="M252" s="148">
        <v>1332072</v>
      </c>
      <c r="N252" s="149">
        <v>165</v>
      </c>
      <c r="O252" s="148">
        <v>21000</v>
      </c>
      <c r="P252" s="149">
        <v>147</v>
      </c>
      <c r="Q252" s="148">
        <v>205</v>
      </c>
      <c r="R252" s="149">
        <v>149</v>
      </c>
      <c r="S252" s="148">
        <v>37236779</v>
      </c>
    </row>
    <row r="253" spans="1:19" ht="15">
      <c r="A253" s="151"/>
      <c r="B253" s="152" t="s">
        <v>388</v>
      </c>
      <c r="C253" s="152"/>
      <c r="D253" s="151"/>
      <c r="E253" s="153">
        <v>51488475135</v>
      </c>
      <c r="F253" s="153"/>
      <c r="G253" s="153">
        <v>6705015326</v>
      </c>
      <c r="H253" s="153"/>
      <c r="I253" s="153">
        <v>13575669592.21</v>
      </c>
      <c r="J253" s="153"/>
      <c r="K253" s="153">
        <v>36470573186.42</v>
      </c>
      <c r="L253" s="153"/>
      <c r="M253" s="153">
        <v>2340202531</v>
      </c>
      <c r="N253" s="153"/>
      <c r="O253" s="153">
        <v>10694659354</v>
      </c>
      <c r="P253" s="153"/>
      <c r="Q253" s="153">
        <v>119516</v>
      </c>
      <c r="R253" s="153"/>
      <c r="S253" s="153">
        <v>37980927989.37</v>
      </c>
    </row>
    <row r="254" spans="1:19" ht="15">
      <c r="A254" s="136"/>
      <c r="B254" s="136"/>
      <c r="C254" s="136"/>
      <c r="D254" s="13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60"/>
  <sheetViews>
    <sheetView zoomScale="85" zoomScaleNormal="85" workbookViewId="0" topLeftCell="A1">
      <selection activeCell="A1" sqref="A1"/>
    </sheetView>
  </sheetViews>
  <sheetFormatPr defaultColWidth="9.140625" defaultRowHeight="15"/>
  <cols>
    <col min="1" max="1" width="7.140625" style="0" bestFit="1" customWidth="1"/>
    <col min="2" max="2" width="5.28125" style="0" customWidth="1"/>
    <col min="3" max="3" width="79.421875" style="0" bestFit="1" customWidth="1"/>
    <col min="4" max="4" width="19.00390625" style="0" bestFit="1" customWidth="1"/>
    <col min="5" max="5" width="17.57421875" style="0" bestFit="1" customWidth="1"/>
    <col min="6" max="7" width="15.421875" style="0" bestFit="1" customWidth="1"/>
    <col min="8" max="8" width="16.421875" style="0" bestFit="1" customWidth="1"/>
    <col min="9" max="9" width="13.57421875" style="0" bestFit="1" customWidth="1"/>
    <col min="10" max="10" width="15.57421875" style="0" bestFit="1" customWidth="1"/>
    <col min="11" max="11" width="9.00390625" style="0" bestFit="1" customWidth="1"/>
    <col min="12" max="12" width="16.421875" style="0" bestFit="1" customWidth="1"/>
    <col min="15" max="15" width="11.28125" style="0" bestFit="1" customWidth="1"/>
  </cols>
  <sheetData>
    <row r="1" ht="15.75" thickBot="1"/>
    <row r="2" ht="15.75" thickBot="1">
      <c r="C2" s="8" t="s">
        <v>204</v>
      </c>
    </row>
    <row r="3" ht="15.75" thickBot="1">
      <c r="C3" s="158" t="s">
        <v>90</v>
      </c>
    </row>
    <row r="4" spans="1:12" ht="51">
      <c r="A4" s="2" t="s">
        <v>138</v>
      </c>
      <c r="B4" s="9" t="s">
        <v>140</v>
      </c>
      <c r="C4" s="3" t="s">
        <v>136</v>
      </c>
      <c r="D4" s="2" t="s">
        <v>137</v>
      </c>
      <c r="E4" s="4" t="s">
        <v>139</v>
      </c>
      <c r="F4" s="4" t="s">
        <v>141</v>
      </c>
      <c r="G4" s="4" t="s">
        <v>142</v>
      </c>
      <c r="H4" s="4" t="s">
        <v>143</v>
      </c>
      <c r="I4" s="4" t="s">
        <v>144</v>
      </c>
      <c r="J4" s="4" t="s">
        <v>145</v>
      </c>
      <c r="K4" s="4" t="s">
        <v>146</v>
      </c>
      <c r="L4" s="4" t="s">
        <v>147</v>
      </c>
    </row>
    <row r="5" spans="1:12" ht="63.75">
      <c r="A5" s="5" t="s">
        <v>150</v>
      </c>
      <c r="B5" s="5" t="s">
        <v>152</v>
      </c>
      <c r="C5" s="138" t="s">
        <v>148</v>
      </c>
      <c r="D5" s="5" t="s">
        <v>149</v>
      </c>
      <c r="E5" s="139" t="s">
        <v>151</v>
      </c>
      <c r="F5" s="139" t="s">
        <v>153</v>
      </c>
      <c r="G5" s="139" t="s">
        <v>154</v>
      </c>
      <c r="H5" s="139" t="s">
        <v>155</v>
      </c>
      <c r="I5" s="139" t="s">
        <v>156</v>
      </c>
      <c r="J5" s="139" t="s">
        <v>157</v>
      </c>
      <c r="K5" s="139" t="s">
        <v>158</v>
      </c>
      <c r="L5" s="139" t="s">
        <v>159</v>
      </c>
    </row>
    <row r="6" spans="1:12" ht="15">
      <c r="A6" s="7">
        <v>12</v>
      </c>
      <c r="B6" s="7">
        <v>1</v>
      </c>
      <c r="C6" s="154" t="s">
        <v>191</v>
      </c>
      <c r="D6" s="155" t="s">
        <v>212</v>
      </c>
      <c r="E6" s="160">
        <v>583577098</v>
      </c>
      <c r="F6" s="161">
        <v>99847006</v>
      </c>
      <c r="G6" s="160">
        <v>205219124</v>
      </c>
      <c r="H6" s="160">
        <v>846971934</v>
      </c>
      <c r="I6" s="160">
        <v>26197931</v>
      </c>
      <c r="J6" s="160">
        <v>35793352</v>
      </c>
      <c r="K6" s="160">
        <v>722</v>
      </c>
      <c r="L6" s="160">
        <v>548887008</v>
      </c>
    </row>
    <row r="7" spans="1:12" ht="15">
      <c r="A7" s="7">
        <v>70</v>
      </c>
      <c r="B7" s="7">
        <v>2</v>
      </c>
      <c r="C7" s="154" t="s">
        <v>26</v>
      </c>
      <c r="D7" s="7" t="s">
        <v>288</v>
      </c>
      <c r="E7" s="160">
        <v>127026340</v>
      </c>
      <c r="F7" s="161">
        <v>8422216</v>
      </c>
      <c r="G7" s="160">
        <v>38533462</v>
      </c>
      <c r="H7" s="160">
        <v>101001654</v>
      </c>
      <c r="I7" s="160">
        <v>4593658</v>
      </c>
      <c r="J7" s="160">
        <v>0</v>
      </c>
      <c r="K7" s="160">
        <v>158</v>
      </c>
      <c r="L7" s="160">
        <v>0</v>
      </c>
    </row>
    <row r="8" spans="1:12" ht="15">
      <c r="A8" s="7">
        <v>93</v>
      </c>
      <c r="B8" s="7">
        <v>3</v>
      </c>
      <c r="C8" s="154" t="s">
        <v>38</v>
      </c>
      <c r="D8" s="156" t="s">
        <v>212</v>
      </c>
      <c r="E8" s="160">
        <v>98466439</v>
      </c>
      <c r="F8" s="161">
        <v>38246897</v>
      </c>
      <c r="G8" s="160">
        <v>54460851</v>
      </c>
      <c r="H8" s="160">
        <v>71156758</v>
      </c>
      <c r="I8" s="160">
        <v>14809570</v>
      </c>
      <c r="J8" s="160">
        <v>19158286</v>
      </c>
      <c r="K8" s="160">
        <v>513</v>
      </c>
      <c r="L8" s="160">
        <v>77250542</v>
      </c>
    </row>
    <row r="9" spans="1:12" ht="15">
      <c r="A9" s="7">
        <v>134</v>
      </c>
      <c r="B9" s="7">
        <v>4</v>
      </c>
      <c r="C9" s="7" t="s">
        <v>86</v>
      </c>
      <c r="D9" s="7" t="s">
        <v>194</v>
      </c>
      <c r="E9" s="160">
        <v>77649682</v>
      </c>
      <c r="F9" s="161">
        <v>2569989</v>
      </c>
      <c r="G9" s="160">
        <v>8627252</v>
      </c>
      <c r="H9" s="160">
        <v>44988993</v>
      </c>
      <c r="I9" s="160">
        <v>1670306</v>
      </c>
      <c r="J9" s="160">
        <v>0</v>
      </c>
      <c r="K9" s="160">
        <v>63</v>
      </c>
      <c r="L9" s="160">
        <v>0</v>
      </c>
    </row>
    <row r="10" spans="1:12" ht="15">
      <c r="A10" s="7">
        <v>246</v>
      </c>
      <c r="B10" s="7">
        <v>5</v>
      </c>
      <c r="C10" s="7" t="s">
        <v>82</v>
      </c>
      <c r="D10" s="7" t="s">
        <v>212</v>
      </c>
      <c r="E10" s="160">
        <v>37646400</v>
      </c>
      <c r="F10" s="161">
        <v>10132711</v>
      </c>
      <c r="G10" s="160">
        <v>30685202</v>
      </c>
      <c r="H10" s="160">
        <v>56829110</v>
      </c>
      <c r="I10" s="160">
        <v>1435413</v>
      </c>
      <c r="J10" s="160">
        <v>6707143</v>
      </c>
      <c r="K10" s="160">
        <v>378</v>
      </c>
      <c r="L10" s="160">
        <v>36346399</v>
      </c>
    </row>
    <row r="11" spans="3:12" ht="15.75" thickBot="1">
      <c r="C11" s="10" t="s">
        <v>388</v>
      </c>
      <c r="E11" s="126">
        <v>924365959</v>
      </c>
      <c r="F11" s="126">
        <v>159218819</v>
      </c>
      <c r="G11" s="126">
        <v>337525891</v>
      </c>
      <c r="H11" s="126">
        <v>1120948449</v>
      </c>
      <c r="I11" s="126">
        <v>48706878</v>
      </c>
      <c r="J11" s="126">
        <v>61658781</v>
      </c>
      <c r="K11" s="126">
        <v>1834</v>
      </c>
      <c r="L11" s="126">
        <v>662483949</v>
      </c>
    </row>
    <row r="14" ht="15.75" thickBot="1"/>
    <row r="15" ht="15.75" thickBot="1">
      <c r="C15" s="8" t="s">
        <v>203</v>
      </c>
    </row>
    <row r="16" ht="15.75" thickBot="1">
      <c r="C16" s="159" t="s">
        <v>375</v>
      </c>
    </row>
    <row r="17" spans="1:12" ht="51">
      <c r="A17" s="2" t="s">
        <v>138</v>
      </c>
      <c r="B17" s="9" t="s">
        <v>140</v>
      </c>
      <c r="C17" s="3" t="s">
        <v>136</v>
      </c>
      <c r="D17" s="2" t="s">
        <v>137</v>
      </c>
      <c r="E17" s="4" t="s">
        <v>139</v>
      </c>
      <c r="F17" s="4" t="s">
        <v>141</v>
      </c>
      <c r="G17" s="4" t="s">
        <v>142</v>
      </c>
      <c r="H17" s="4" t="s">
        <v>143</v>
      </c>
      <c r="I17" s="4" t="s">
        <v>144</v>
      </c>
      <c r="J17" s="4" t="s">
        <v>145</v>
      </c>
      <c r="K17" s="4" t="s">
        <v>146</v>
      </c>
      <c r="L17" s="4" t="s">
        <v>147</v>
      </c>
    </row>
    <row r="18" spans="1:12" ht="63.75">
      <c r="A18" s="5" t="s">
        <v>150</v>
      </c>
      <c r="B18" s="5" t="s">
        <v>152</v>
      </c>
      <c r="C18" s="138" t="s">
        <v>148</v>
      </c>
      <c r="D18" s="5" t="s">
        <v>149</v>
      </c>
      <c r="E18" s="139" t="s">
        <v>151</v>
      </c>
      <c r="F18" s="139" t="s">
        <v>153</v>
      </c>
      <c r="G18" s="139" t="s">
        <v>154</v>
      </c>
      <c r="H18" s="139" t="s">
        <v>155</v>
      </c>
      <c r="I18" s="139" t="s">
        <v>156</v>
      </c>
      <c r="J18" s="139" t="s">
        <v>157</v>
      </c>
      <c r="K18" s="139" t="s">
        <v>158</v>
      </c>
      <c r="L18" s="139" t="s">
        <v>159</v>
      </c>
    </row>
    <row r="19" spans="1:12" ht="15">
      <c r="A19" s="7">
        <v>47</v>
      </c>
      <c r="B19" s="7">
        <v>1</v>
      </c>
      <c r="C19" s="7" t="s">
        <v>291</v>
      </c>
      <c r="D19" s="157">
        <v>47</v>
      </c>
      <c r="E19" s="160">
        <v>189509016</v>
      </c>
      <c r="F19" s="162">
        <v>52969307</v>
      </c>
      <c r="G19" s="160">
        <v>255265885</v>
      </c>
      <c r="H19" s="160">
        <v>300537308</v>
      </c>
      <c r="I19" s="160">
        <v>33341994</v>
      </c>
      <c r="J19" s="160">
        <v>10087129</v>
      </c>
      <c r="K19" s="160">
        <v>310</v>
      </c>
      <c r="L19" s="160">
        <v>186707260</v>
      </c>
    </row>
    <row r="20" spans="1:12" ht="15">
      <c r="A20" s="7">
        <v>48</v>
      </c>
      <c r="B20" s="7">
        <v>2</v>
      </c>
      <c r="C20" s="7" t="s">
        <v>292</v>
      </c>
      <c r="D20" s="157">
        <v>48</v>
      </c>
      <c r="E20" s="160">
        <v>182936471</v>
      </c>
      <c r="F20" s="162">
        <v>19908311</v>
      </c>
      <c r="G20" s="160">
        <v>32654070</v>
      </c>
      <c r="H20" s="160">
        <v>79264808</v>
      </c>
      <c r="I20" s="160">
        <v>6647957</v>
      </c>
      <c r="J20" s="160">
        <v>0</v>
      </c>
      <c r="K20" s="160">
        <v>269</v>
      </c>
      <c r="L20" s="160">
        <v>174180937</v>
      </c>
    </row>
    <row r="21" spans="1:12" ht="15">
      <c r="A21" s="7">
        <v>89</v>
      </c>
      <c r="B21" s="7">
        <v>3</v>
      </c>
      <c r="C21" s="154" t="s">
        <v>277</v>
      </c>
      <c r="D21" s="157">
        <v>89</v>
      </c>
      <c r="E21" s="160">
        <v>102497411</v>
      </c>
      <c r="F21" s="162">
        <v>27246501</v>
      </c>
      <c r="G21" s="160">
        <v>258504</v>
      </c>
      <c r="H21" s="160">
        <v>154204657</v>
      </c>
      <c r="I21" s="160">
        <v>258504</v>
      </c>
      <c r="J21" s="160">
        <v>0</v>
      </c>
      <c r="K21" s="160">
        <v>517</v>
      </c>
      <c r="L21" s="160">
        <v>63117708</v>
      </c>
    </row>
    <row r="22" spans="1:12" ht="15.75" thickBot="1">
      <c r="A22" s="7"/>
      <c r="B22" s="7"/>
      <c r="C22" s="10" t="s">
        <v>388</v>
      </c>
      <c r="E22" s="163">
        <v>474942898</v>
      </c>
      <c r="F22" s="163">
        <v>100124119</v>
      </c>
      <c r="G22" s="163">
        <v>288178459</v>
      </c>
      <c r="H22" s="163">
        <v>534006773</v>
      </c>
      <c r="I22" s="163">
        <v>40248455</v>
      </c>
      <c r="J22" s="163">
        <v>10087129</v>
      </c>
      <c r="K22" s="163">
        <v>1096</v>
      </c>
      <c r="L22" s="163">
        <v>424005905</v>
      </c>
    </row>
    <row r="25" ht="15.75" thickBot="1"/>
    <row r="26" ht="15.75" thickBot="1">
      <c r="C26" s="8" t="s">
        <v>207</v>
      </c>
    </row>
    <row r="27" ht="15.75" thickBot="1">
      <c r="C27" s="159" t="s">
        <v>376</v>
      </c>
    </row>
    <row r="28" spans="1:12" ht="51">
      <c r="A28" s="2" t="s">
        <v>138</v>
      </c>
      <c r="B28" s="9" t="s">
        <v>140</v>
      </c>
      <c r="C28" s="3" t="s">
        <v>136</v>
      </c>
      <c r="D28" s="2" t="s">
        <v>137</v>
      </c>
      <c r="E28" s="4" t="s">
        <v>139</v>
      </c>
      <c r="F28" s="4" t="s">
        <v>141</v>
      </c>
      <c r="G28" s="4" t="s">
        <v>142</v>
      </c>
      <c r="H28" s="4" t="s">
        <v>143</v>
      </c>
      <c r="I28" s="4" t="s">
        <v>144</v>
      </c>
      <c r="J28" s="4" t="s">
        <v>145</v>
      </c>
      <c r="K28" s="4" t="s">
        <v>146</v>
      </c>
      <c r="L28" s="4" t="s">
        <v>147</v>
      </c>
    </row>
    <row r="29" spans="1:12" ht="63.75">
      <c r="A29" s="5" t="s">
        <v>150</v>
      </c>
      <c r="B29" s="5" t="s">
        <v>152</v>
      </c>
      <c r="C29" s="138" t="s">
        <v>148</v>
      </c>
      <c r="D29" s="5" t="s">
        <v>149</v>
      </c>
      <c r="E29" s="139" t="s">
        <v>151</v>
      </c>
      <c r="F29" s="139" t="s">
        <v>153</v>
      </c>
      <c r="G29" s="139" t="s">
        <v>154</v>
      </c>
      <c r="H29" s="139" t="s">
        <v>155</v>
      </c>
      <c r="I29" s="139" t="s">
        <v>156</v>
      </c>
      <c r="J29" s="139" t="s">
        <v>157</v>
      </c>
      <c r="K29" s="139" t="s">
        <v>158</v>
      </c>
      <c r="L29" s="139" t="s">
        <v>159</v>
      </c>
    </row>
    <row r="30" spans="1:12" ht="15">
      <c r="A30" s="7">
        <v>185</v>
      </c>
      <c r="B30" s="7">
        <v>1</v>
      </c>
      <c r="C30" s="7" t="s">
        <v>368</v>
      </c>
      <c r="D30" s="7" t="s">
        <v>194</v>
      </c>
      <c r="E30" s="160">
        <v>56877890</v>
      </c>
      <c r="F30" s="162">
        <v>8404321</v>
      </c>
      <c r="G30" s="160">
        <v>58225908</v>
      </c>
      <c r="H30" s="160">
        <v>98823929</v>
      </c>
      <c r="I30" s="160">
        <v>1696658</v>
      </c>
      <c r="J30" s="160">
        <v>1339447</v>
      </c>
      <c r="K30" s="160">
        <v>145</v>
      </c>
      <c r="L30" s="160">
        <v>37105811</v>
      </c>
    </row>
    <row r="31" spans="1:12" ht="15">
      <c r="A31" s="7">
        <v>188</v>
      </c>
      <c r="B31" s="7">
        <v>2</v>
      </c>
      <c r="C31" s="7" t="s">
        <v>371</v>
      </c>
      <c r="D31" s="7" t="s">
        <v>194</v>
      </c>
      <c r="E31" s="160">
        <v>55970076</v>
      </c>
      <c r="F31" s="162">
        <v>6387239</v>
      </c>
      <c r="G31" s="160">
        <v>7009450</v>
      </c>
      <c r="H31" s="160">
        <v>17251113</v>
      </c>
      <c r="I31" s="160">
        <v>2129627</v>
      </c>
      <c r="J31" s="160">
        <v>25315824</v>
      </c>
      <c r="K31" s="160">
        <v>205</v>
      </c>
      <c r="L31" s="160">
        <v>0</v>
      </c>
    </row>
    <row r="32" spans="3:12" ht="15.75" thickBot="1">
      <c r="C32" s="10" t="s">
        <v>388</v>
      </c>
      <c r="E32" s="126">
        <v>112847966</v>
      </c>
      <c r="F32" s="126">
        <v>14791560</v>
      </c>
      <c r="G32" s="126">
        <v>65235358</v>
      </c>
      <c r="H32" s="126">
        <v>116075042</v>
      </c>
      <c r="I32" s="126">
        <v>3826285</v>
      </c>
      <c r="J32" s="126">
        <v>26655271</v>
      </c>
      <c r="K32" s="126">
        <v>350</v>
      </c>
      <c r="L32" s="126">
        <v>37105811</v>
      </c>
    </row>
    <row r="35" ht="15.75" thickBot="1"/>
    <row r="36" ht="15.75" thickBot="1">
      <c r="C36" s="8" t="s">
        <v>199</v>
      </c>
    </row>
    <row r="37" ht="15.75" thickBot="1">
      <c r="C37" s="159" t="s">
        <v>377</v>
      </c>
    </row>
    <row r="38" spans="1:12" ht="51">
      <c r="A38" s="2" t="s">
        <v>138</v>
      </c>
      <c r="B38" s="9" t="s">
        <v>140</v>
      </c>
      <c r="C38" s="3" t="s">
        <v>136</v>
      </c>
      <c r="D38" s="2" t="s">
        <v>137</v>
      </c>
      <c r="E38" s="4" t="s">
        <v>139</v>
      </c>
      <c r="F38" s="4" t="s">
        <v>141</v>
      </c>
      <c r="G38" s="4" t="s">
        <v>142</v>
      </c>
      <c r="H38" s="4" t="s">
        <v>143</v>
      </c>
      <c r="I38" s="4" t="s">
        <v>144</v>
      </c>
      <c r="J38" s="4" t="s">
        <v>145</v>
      </c>
      <c r="K38" s="4" t="s">
        <v>146</v>
      </c>
      <c r="L38" s="4" t="s">
        <v>147</v>
      </c>
    </row>
    <row r="39" spans="1:12" ht="63.75">
      <c r="A39" s="5" t="s">
        <v>150</v>
      </c>
      <c r="B39" s="5" t="s">
        <v>152</v>
      </c>
      <c r="C39" s="138" t="s">
        <v>148</v>
      </c>
      <c r="D39" s="5" t="s">
        <v>149</v>
      </c>
      <c r="E39" s="139" t="s">
        <v>151</v>
      </c>
      <c r="F39" s="139" t="s">
        <v>153</v>
      </c>
      <c r="G39" s="139" t="s">
        <v>154</v>
      </c>
      <c r="H39" s="139" t="s">
        <v>155</v>
      </c>
      <c r="I39" s="139" t="s">
        <v>156</v>
      </c>
      <c r="J39" s="139" t="s">
        <v>157</v>
      </c>
      <c r="K39" s="139" t="s">
        <v>158</v>
      </c>
      <c r="L39" s="139" t="s">
        <v>159</v>
      </c>
    </row>
    <row r="40" spans="1:12" ht="15">
      <c r="A40" s="7">
        <v>9</v>
      </c>
      <c r="B40" s="7">
        <v>1</v>
      </c>
      <c r="C40" s="7" t="s">
        <v>231</v>
      </c>
      <c r="D40" s="7" t="s">
        <v>194</v>
      </c>
      <c r="E40" s="160">
        <v>652943730</v>
      </c>
      <c r="F40" s="162">
        <v>29635263</v>
      </c>
      <c r="G40" s="160">
        <v>115195305</v>
      </c>
      <c r="H40" s="160">
        <v>418043226</v>
      </c>
      <c r="I40" s="160">
        <v>3175606</v>
      </c>
      <c r="J40" s="160">
        <v>141559830</v>
      </c>
      <c r="K40" s="160">
        <v>402</v>
      </c>
      <c r="L40" s="160">
        <v>643567405</v>
      </c>
    </row>
    <row r="41" spans="1:12" ht="15">
      <c r="A41" s="7">
        <v>15</v>
      </c>
      <c r="B41" s="7">
        <v>2</v>
      </c>
      <c r="C41" s="7" t="s">
        <v>87</v>
      </c>
      <c r="D41" s="7" t="s">
        <v>194</v>
      </c>
      <c r="E41" s="160">
        <v>441227140</v>
      </c>
      <c r="F41" s="162">
        <v>59061446</v>
      </c>
      <c r="G41" s="160">
        <v>198439519</v>
      </c>
      <c r="H41" s="160">
        <v>379794292</v>
      </c>
      <c r="I41" s="160">
        <v>48476160</v>
      </c>
      <c r="J41" s="160">
        <v>0</v>
      </c>
      <c r="K41" s="160">
        <v>269</v>
      </c>
      <c r="L41" s="160">
        <v>0</v>
      </c>
    </row>
    <row r="42" spans="1:12" ht="15">
      <c r="A42" s="7">
        <v>16</v>
      </c>
      <c r="B42" s="7">
        <v>3</v>
      </c>
      <c r="C42" s="7" t="s">
        <v>234</v>
      </c>
      <c r="D42" s="7" t="s">
        <v>194</v>
      </c>
      <c r="E42" s="160">
        <v>418432958</v>
      </c>
      <c r="F42" s="162">
        <v>50019945</v>
      </c>
      <c r="G42" s="160">
        <v>159377417</v>
      </c>
      <c r="H42" s="160">
        <v>412168181</v>
      </c>
      <c r="I42" s="160">
        <v>30085944</v>
      </c>
      <c r="J42" s="160">
        <v>0</v>
      </c>
      <c r="K42" s="160">
        <v>97</v>
      </c>
      <c r="L42" s="160">
        <v>418432958</v>
      </c>
    </row>
    <row r="43" spans="1:12" ht="15">
      <c r="A43" s="7">
        <v>19</v>
      </c>
      <c r="B43" s="7">
        <v>4</v>
      </c>
      <c r="C43" s="7" t="s">
        <v>236</v>
      </c>
      <c r="D43" s="7" t="s">
        <v>194</v>
      </c>
      <c r="E43" s="160">
        <v>388873836</v>
      </c>
      <c r="F43" s="162">
        <v>78505812</v>
      </c>
      <c r="G43" s="160">
        <v>524962805</v>
      </c>
      <c r="H43" s="160">
        <v>3095330080</v>
      </c>
      <c r="I43" s="141">
        <v>64428755</v>
      </c>
      <c r="J43" s="160">
        <v>12391670</v>
      </c>
      <c r="K43" s="160">
        <v>220</v>
      </c>
      <c r="L43" s="160">
        <v>289254399</v>
      </c>
    </row>
    <row r="44" spans="1:12" ht="15">
      <c r="A44" s="7">
        <v>55</v>
      </c>
      <c r="B44" s="7">
        <v>5</v>
      </c>
      <c r="C44" s="7" t="s">
        <v>29</v>
      </c>
      <c r="D44" s="7" t="s">
        <v>194</v>
      </c>
      <c r="E44" s="160">
        <v>160290381</v>
      </c>
      <c r="F44" s="162">
        <v>-2033029</v>
      </c>
      <c r="G44" s="160">
        <v>-97736</v>
      </c>
      <c r="H44" s="160">
        <v>15297101</v>
      </c>
      <c r="I44" s="141">
        <v>-2068107</v>
      </c>
      <c r="J44" s="160">
        <v>3283661</v>
      </c>
      <c r="K44" s="160">
        <v>2</v>
      </c>
      <c r="L44" s="160">
        <v>0</v>
      </c>
    </row>
    <row r="45" spans="1:12" ht="15">
      <c r="A45" s="7">
        <v>62</v>
      </c>
      <c r="B45" s="7">
        <v>6</v>
      </c>
      <c r="C45" s="7" t="s">
        <v>298</v>
      </c>
      <c r="D45" s="7" t="s">
        <v>194</v>
      </c>
      <c r="E45" s="160">
        <v>147139122</v>
      </c>
      <c r="F45" s="162">
        <v>770261</v>
      </c>
      <c r="G45" s="160">
        <v>88535641</v>
      </c>
      <c r="H45" s="160">
        <v>233794345</v>
      </c>
      <c r="I45" s="141">
        <v>-4097320</v>
      </c>
      <c r="J45" s="160">
        <v>4008</v>
      </c>
      <c r="K45" s="160">
        <v>49</v>
      </c>
      <c r="L45" s="160">
        <v>103552713</v>
      </c>
    </row>
    <row r="46" spans="1:12" ht="15">
      <c r="A46" s="7">
        <v>145</v>
      </c>
      <c r="B46" s="7">
        <v>7</v>
      </c>
      <c r="C46" s="7" t="s">
        <v>342</v>
      </c>
      <c r="D46" s="7" t="s">
        <v>194</v>
      </c>
      <c r="E46" s="160">
        <v>69965006</v>
      </c>
      <c r="F46" s="162">
        <v>1449963</v>
      </c>
      <c r="G46" s="160">
        <v>1200663</v>
      </c>
      <c r="H46" s="160">
        <v>5018108</v>
      </c>
      <c r="I46" s="141">
        <v>175627</v>
      </c>
      <c r="J46" s="160">
        <v>0</v>
      </c>
      <c r="K46" s="160">
        <v>40</v>
      </c>
      <c r="L46" s="160">
        <v>0</v>
      </c>
    </row>
    <row r="47" spans="1:12" ht="15">
      <c r="A47" s="7">
        <v>180</v>
      </c>
      <c r="B47" s="7">
        <v>8</v>
      </c>
      <c r="C47" s="7" t="s">
        <v>365</v>
      </c>
      <c r="D47" s="7" t="s">
        <v>194</v>
      </c>
      <c r="E47" s="160">
        <v>58188372</v>
      </c>
      <c r="F47" s="162">
        <v>592631</v>
      </c>
      <c r="G47" s="160">
        <v>27526939</v>
      </c>
      <c r="H47" s="160">
        <v>62074580</v>
      </c>
      <c r="I47" s="141">
        <v>-1791353</v>
      </c>
      <c r="J47" s="160">
        <v>0</v>
      </c>
      <c r="K47" s="160">
        <v>26</v>
      </c>
      <c r="L47" s="160">
        <v>58188372</v>
      </c>
    </row>
    <row r="48" spans="3:12" ht="15.75" thickBot="1">
      <c r="C48" s="10" t="s">
        <v>388</v>
      </c>
      <c r="E48" s="126">
        <v>2337060545</v>
      </c>
      <c r="F48" s="126">
        <v>218002292</v>
      </c>
      <c r="G48" s="126">
        <v>1115140553</v>
      </c>
      <c r="H48" s="126">
        <v>4621519913</v>
      </c>
      <c r="I48" s="126">
        <v>138385312</v>
      </c>
      <c r="J48" s="126">
        <v>157239169</v>
      </c>
      <c r="K48" s="126">
        <v>1105</v>
      </c>
      <c r="L48" s="126">
        <v>1512995847</v>
      </c>
    </row>
    <row r="51" ht="15.75" thickBot="1"/>
    <row r="52" ht="15.75" thickBot="1">
      <c r="C52" s="8" t="s">
        <v>197</v>
      </c>
    </row>
    <row r="53" ht="15.75" thickBot="1">
      <c r="C53" s="159" t="s">
        <v>378</v>
      </c>
    </row>
    <row r="54" spans="1:12" ht="51">
      <c r="A54" s="2" t="s">
        <v>138</v>
      </c>
      <c r="B54" s="9" t="s">
        <v>140</v>
      </c>
      <c r="C54" s="3" t="s">
        <v>136</v>
      </c>
      <c r="D54" s="2" t="s">
        <v>137</v>
      </c>
      <c r="E54" s="4" t="s">
        <v>139</v>
      </c>
      <c r="F54" s="4" t="s">
        <v>141</v>
      </c>
      <c r="G54" s="4" t="s">
        <v>142</v>
      </c>
      <c r="H54" s="4" t="s">
        <v>143</v>
      </c>
      <c r="I54" s="4" t="s">
        <v>144</v>
      </c>
      <c r="J54" s="4" t="s">
        <v>145</v>
      </c>
      <c r="K54" s="4" t="s">
        <v>146</v>
      </c>
      <c r="L54" s="4" t="s">
        <v>147</v>
      </c>
    </row>
    <row r="55" spans="1:12" ht="63.75">
      <c r="A55" s="5" t="s">
        <v>150</v>
      </c>
      <c r="B55" s="5" t="s">
        <v>152</v>
      </c>
      <c r="C55" s="138" t="s">
        <v>148</v>
      </c>
      <c r="D55" s="5" t="s">
        <v>149</v>
      </c>
      <c r="E55" s="139" t="s">
        <v>151</v>
      </c>
      <c r="F55" s="139" t="s">
        <v>153</v>
      </c>
      <c r="G55" s="139" t="s">
        <v>154</v>
      </c>
      <c r="H55" s="139" t="s">
        <v>155</v>
      </c>
      <c r="I55" s="139" t="s">
        <v>156</v>
      </c>
      <c r="J55" s="139" t="s">
        <v>157</v>
      </c>
      <c r="K55" s="139" t="s">
        <v>158</v>
      </c>
      <c r="L55" s="139" t="s">
        <v>159</v>
      </c>
    </row>
    <row r="56" spans="1:12" ht="15">
      <c r="A56" s="135">
        <v>5</v>
      </c>
      <c r="B56" s="135">
        <v>1</v>
      </c>
      <c r="C56" s="135" t="s">
        <v>193</v>
      </c>
      <c r="D56" s="135" t="s">
        <v>215</v>
      </c>
      <c r="E56" s="141">
        <v>1063420383</v>
      </c>
      <c r="F56" s="142">
        <v>182498345</v>
      </c>
      <c r="G56" s="141">
        <v>152456743</v>
      </c>
      <c r="H56" s="141">
        <v>462432723</v>
      </c>
      <c r="I56" s="141">
        <v>60234893</v>
      </c>
      <c r="J56" s="141">
        <v>8789354</v>
      </c>
      <c r="K56" s="141">
        <v>3133</v>
      </c>
      <c r="L56" s="141">
        <v>969129044</v>
      </c>
    </row>
    <row r="57" spans="1:12" ht="15">
      <c r="A57" s="135">
        <v>14</v>
      </c>
      <c r="B57" s="135">
        <v>2</v>
      </c>
      <c r="C57" s="143" t="s">
        <v>272</v>
      </c>
      <c r="D57" s="135" t="s">
        <v>213</v>
      </c>
      <c r="E57" s="141">
        <v>450725157</v>
      </c>
      <c r="F57" s="142">
        <v>77194032</v>
      </c>
      <c r="G57" s="141">
        <v>419443355</v>
      </c>
      <c r="H57" s="141">
        <v>767518219</v>
      </c>
      <c r="I57" s="141">
        <v>56958837</v>
      </c>
      <c r="J57" s="141">
        <v>87587876</v>
      </c>
      <c r="K57" s="141">
        <v>404</v>
      </c>
      <c r="L57" s="141">
        <v>336899164</v>
      </c>
    </row>
    <row r="58" spans="1:12" ht="15">
      <c r="A58" s="135">
        <v>17</v>
      </c>
      <c r="B58" s="135">
        <v>3</v>
      </c>
      <c r="C58" s="135" t="s">
        <v>235</v>
      </c>
      <c r="D58" s="135" t="s">
        <v>194</v>
      </c>
      <c r="E58" s="141">
        <v>402074045</v>
      </c>
      <c r="F58" s="142">
        <v>59116716</v>
      </c>
      <c r="G58" s="141">
        <v>24841340</v>
      </c>
      <c r="H58" s="141">
        <v>196764394</v>
      </c>
      <c r="I58" s="141">
        <v>505488</v>
      </c>
      <c r="J58" s="141">
        <v>0</v>
      </c>
      <c r="K58" s="141">
        <v>1821</v>
      </c>
      <c r="L58" s="141">
        <v>0</v>
      </c>
    </row>
    <row r="59" spans="1:12" ht="15">
      <c r="A59" s="135">
        <v>22</v>
      </c>
      <c r="B59" s="135">
        <v>4</v>
      </c>
      <c r="C59" s="143" t="s">
        <v>273</v>
      </c>
      <c r="D59" s="135" t="s">
        <v>194</v>
      </c>
      <c r="E59" s="141">
        <v>371882510</v>
      </c>
      <c r="F59" s="142">
        <v>35118808</v>
      </c>
      <c r="G59" s="141">
        <v>10247694</v>
      </c>
      <c r="H59" s="141">
        <v>86539598</v>
      </c>
      <c r="I59" s="141">
        <v>4853088</v>
      </c>
      <c r="J59" s="141">
        <v>0</v>
      </c>
      <c r="K59" s="141">
        <v>699</v>
      </c>
      <c r="L59" s="141">
        <v>0</v>
      </c>
    </row>
    <row r="60" spans="1:12" ht="15">
      <c r="A60" s="135">
        <v>25</v>
      </c>
      <c r="B60" s="135">
        <v>5</v>
      </c>
      <c r="C60" s="135" t="s">
        <v>226</v>
      </c>
      <c r="D60" s="135" t="s">
        <v>215</v>
      </c>
      <c r="E60" s="141">
        <v>343605719</v>
      </c>
      <c r="F60" s="142">
        <v>19938142</v>
      </c>
      <c r="G60" s="141">
        <v>128106493</v>
      </c>
      <c r="H60" s="141">
        <v>180295212</v>
      </c>
      <c r="I60" s="141">
        <v>5917574</v>
      </c>
      <c r="J60" s="141">
        <v>1107657</v>
      </c>
      <c r="K60" s="141">
        <v>426</v>
      </c>
      <c r="L60" s="141">
        <v>283563556</v>
      </c>
    </row>
    <row r="61" spans="1:12" ht="15">
      <c r="A61" s="135">
        <v>34</v>
      </c>
      <c r="B61" s="135">
        <v>6</v>
      </c>
      <c r="C61" s="135" t="s">
        <v>242</v>
      </c>
      <c r="D61" s="135" t="s">
        <v>194</v>
      </c>
      <c r="E61" s="141">
        <v>258103060</v>
      </c>
      <c r="F61" s="142">
        <v>8335710</v>
      </c>
      <c r="G61" s="141">
        <v>13651503</v>
      </c>
      <c r="H61" s="141">
        <v>34013144</v>
      </c>
      <c r="I61" s="141">
        <v>2602032</v>
      </c>
      <c r="J61" s="141">
        <v>147452</v>
      </c>
      <c r="K61" s="141">
        <v>231</v>
      </c>
      <c r="L61" s="141">
        <v>1342680</v>
      </c>
    </row>
    <row r="62" spans="1:12" ht="15">
      <c r="A62" s="135">
        <v>43</v>
      </c>
      <c r="B62" s="135">
        <v>7</v>
      </c>
      <c r="C62" s="135" t="s">
        <v>249</v>
      </c>
      <c r="D62" s="135" t="s">
        <v>194</v>
      </c>
      <c r="E62" s="141">
        <v>199721247</v>
      </c>
      <c r="F62" s="142">
        <v>4827050</v>
      </c>
      <c r="G62" s="141">
        <v>638515</v>
      </c>
      <c r="H62" s="141">
        <v>22690592</v>
      </c>
      <c r="I62" s="141">
        <v>-566087</v>
      </c>
      <c r="J62" s="141">
        <v>0</v>
      </c>
      <c r="K62" s="141">
        <v>135</v>
      </c>
      <c r="L62" s="141">
        <v>0</v>
      </c>
    </row>
    <row r="63" spans="1:12" ht="15">
      <c r="A63" s="135">
        <v>46</v>
      </c>
      <c r="B63" s="135">
        <v>8</v>
      </c>
      <c r="C63" s="135" t="s">
        <v>290</v>
      </c>
      <c r="D63" s="135" t="s">
        <v>194</v>
      </c>
      <c r="E63" s="141">
        <v>190725278</v>
      </c>
      <c r="F63" s="142">
        <v>34595773</v>
      </c>
      <c r="G63" s="141">
        <v>127457431</v>
      </c>
      <c r="H63" s="141">
        <v>244021562</v>
      </c>
      <c r="I63" s="141">
        <v>9408021</v>
      </c>
      <c r="J63" s="141">
        <v>21500810</v>
      </c>
      <c r="K63" s="141">
        <v>593</v>
      </c>
      <c r="L63" s="141">
        <v>187613106</v>
      </c>
    </row>
    <row r="64" spans="1:12" ht="15">
      <c r="A64" s="135">
        <v>50</v>
      </c>
      <c r="B64" s="135">
        <v>9</v>
      </c>
      <c r="C64" s="135" t="s">
        <v>293</v>
      </c>
      <c r="D64" s="135" t="s">
        <v>194</v>
      </c>
      <c r="E64" s="141">
        <v>176920944</v>
      </c>
      <c r="F64" s="142">
        <v>10393098</v>
      </c>
      <c r="G64" s="141">
        <v>18434176</v>
      </c>
      <c r="H64" s="141">
        <v>31595422</v>
      </c>
      <c r="I64" s="141">
        <v>3314794</v>
      </c>
      <c r="J64" s="141">
        <v>0</v>
      </c>
      <c r="K64" s="141">
        <v>172</v>
      </c>
      <c r="L64" s="141">
        <v>0</v>
      </c>
    </row>
    <row r="65" spans="1:12" ht="15">
      <c r="A65" s="135">
        <v>53</v>
      </c>
      <c r="B65" s="135">
        <v>10</v>
      </c>
      <c r="C65" s="135" t="s">
        <v>295</v>
      </c>
      <c r="D65" s="135" t="s">
        <v>194</v>
      </c>
      <c r="E65" s="141">
        <v>160998302</v>
      </c>
      <c r="F65" s="142">
        <v>31169164</v>
      </c>
      <c r="G65" s="141" t="s">
        <v>288</v>
      </c>
      <c r="H65" s="141" t="s">
        <v>288</v>
      </c>
      <c r="I65" s="141" t="s">
        <v>288</v>
      </c>
      <c r="J65" s="141">
        <v>24424204</v>
      </c>
      <c r="K65" s="141" t="s">
        <v>288</v>
      </c>
      <c r="L65" s="141">
        <v>158881736</v>
      </c>
    </row>
    <row r="66" spans="1:12" ht="15">
      <c r="A66" s="135">
        <v>58</v>
      </c>
      <c r="B66" s="135">
        <v>11</v>
      </c>
      <c r="C66" s="135" t="s">
        <v>296</v>
      </c>
      <c r="D66" s="135" t="s">
        <v>194</v>
      </c>
      <c r="E66" s="141">
        <v>157474087</v>
      </c>
      <c r="F66" s="142">
        <v>58181958</v>
      </c>
      <c r="G66" s="141">
        <v>151166041</v>
      </c>
      <c r="H66" s="141">
        <v>215531527</v>
      </c>
      <c r="I66" s="141">
        <v>36051258</v>
      </c>
      <c r="J66" s="141">
        <v>4587541</v>
      </c>
      <c r="K66" s="141">
        <v>263</v>
      </c>
      <c r="L66" s="141">
        <v>145853018</v>
      </c>
    </row>
    <row r="67" spans="1:12" ht="15">
      <c r="A67" s="135">
        <v>67</v>
      </c>
      <c r="B67" s="135">
        <v>12</v>
      </c>
      <c r="C67" s="143" t="s">
        <v>26</v>
      </c>
      <c r="D67" s="135" t="s">
        <v>288</v>
      </c>
      <c r="E67" s="141">
        <v>133864748</v>
      </c>
      <c r="F67" s="142">
        <v>20472530</v>
      </c>
      <c r="G67" s="141">
        <v>28819532</v>
      </c>
      <c r="H67" s="141">
        <v>143125522</v>
      </c>
      <c r="I67" s="141">
        <v>-11099410</v>
      </c>
      <c r="J67" s="141">
        <v>120235</v>
      </c>
      <c r="K67" s="141">
        <v>838</v>
      </c>
      <c r="L67" s="141">
        <v>130258593</v>
      </c>
    </row>
    <row r="68" spans="1:12" ht="15">
      <c r="A68" s="135">
        <v>72</v>
      </c>
      <c r="B68" s="135">
        <v>13</v>
      </c>
      <c r="C68" s="143" t="s">
        <v>14</v>
      </c>
      <c r="D68" s="140" t="s">
        <v>215</v>
      </c>
      <c r="E68" s="141">
        <v>124937561</v>
      </c>
      <c r="F68" s="142">
        <v>6463588</v>
      </c>
      <c r="G68" s="141">
        <v>-8353760</v>
      </c>
      <c r="H68" s="141">
        <v>135705920</v>
      </c>
      <c r="I68" s="141">
        <v>-12223980</v>
      </c>
      <c r="J68" s="141">
        <v>0</v>
      </c>
      <c r="K68" s="141">
        <v>343</v>
      </c>
      <c r="L68" s="141">
        <v>109747628</v>
      </c>
    </row>
    <row r="69" spans="1:12" ht="15">
      <c r="A69" s="135">
        <v>75</v>
      </c>
      <c r="B69" s="135">
        <v>14</v>
      </c>
      <c r="C69" s="135" t="s">
        <v>302</v>
      </c>
      <c r="D69" s="135" t="s">
        <v>194</v>
      </c>
      <c r="E69" s="141">
        <v>118103208</v>
      </c>
      <c r="F69" s="142">
        <v>9233188</v>
      </c>
      <c r="G69" s="141">
        <v>7008901</v>
      </c>
      <c r="H69" s="141">
        <v>39640845</v>
      </c>
      <c r="I69" s="141">
        <v>-1598178</v>
      </c>
      <c r="J69" s="141">
        <v>0</v>
      </c>
      <c r="K69" s="141">
        <v>633</v>
      </c>
      <c r="L69" s="141">
        <v>0</v>
      </c>
    </row>
    <row r="70" spans="1:12" ht="15">
      <c r="A70" s="135">
        <v>79</v>
      </c>
      <c r="B70" s="135">
        <v>15</v>
      </c>
      <c r="C70" s="135" t="s">
        <v>305</v>
      </c>
      <c r="D70" s="135" t="s">
        <v>194</v>
      </c>
      <c r="E70" s="141">
        <v>113915630</v>
      </c>
      <c r="F70" s="142">
        <v>14079808</v>
      </c>
      <c r="G70" s="141">
        <v>2081350</v>
      </c>
      <c r="H70" s="141">
        <v>29313065</v>
      </c>
      <c r="I70" s="141">
        <v>6114</v>
      </c>
      <c r="J70" s="141">
        <v>0</v>
      </c>
      <c r="K70" s="141">
        <v>516</v>
      </c>
      <c r="L70" s="141">
        <v>4510241</v>
      </c>
    </row>
    <row r="71" spans="1:12" ht="15">
      <c r="A71" s="135">
        <v>85</v>
      </c>
      <c r="B71" s="135">
        <v>16</v>
      </c>
      <c r="C71" s="135" t="s">
        <v>309</v>
      </c>
      <c r="D71" s="135" t="s">
        <v>194</v>
      </c>
      <c r="E71" s="141">
        <v>104224550</v>
      </c>
      <c r="F71" s="142">
        <v>36289375</v>
      </c>
      <c r="G71" s="141">
        <v>16541703</v>
      </c>
      <c r="H71" s="141">
        <v>32281316</v>
      </c>
      <c r="I71" s="141">
        <v>10271218</v>
      </c>
      <c r="J71" s="141">
        <v>690924</v>
      </c>
      <c r="K71" s="141">
        <v>1396</v>
      </c>
      <c r="L71" s="141">
        <v>103993913</v>
      </c>
    </row>
    <row r="72" spans="1:12" ht="15">
      <c r="A72" s="135">
        <v>86</v>
      </c>
      <c r="B72" s="135">
        <v>17</v>
      </c>
      <c r="C72" s="135" t="s">
        <v>310</v>
      </c>
      <c r="D72" s="135" t="s">
        <v>194</v>
      </c>
      <c r="E72" s="141">
        <v>104179196</v>
      </c>
      <c r="F72" s="142">
        <v>7158896</v>
      </c>
      <c r="G72" s="141">
        <v>22891206</v>
      </c>
      <c r="H72" s="141">
        <v>41005824</v>
      </c>
      <c r="I72" s="141">
        <v>405708</v>
      </c>
      <c r="J72" s="141">
        <v>104397</v>
      </c>
      <c r="K72" s="141">
        <v>48</v>
      </c>
      <c r="L72" s="141">
        <v>103929453</v>
      </c>
    </row>
    <row r="73" spans="1:12" ht="15">
      <c r="A73" s="135">
        <v>94</v>
      </c>
      <c r="B73" s="135">
        <v>18</v>
      </c>
      <c r="C73" s="146" t="s">
        <v>278</v>
      </c>
      <c r="D73" s="140" t="s">
        <v>216</v>
      </c>
      <c r="E73" s="141">
        <v>97969707</v>
      </c>
      <c r="F73" s="142">
        <v>11979409</v>
      </c>
      <c r="G73" s="141">
        <v>23411990</v>
      </c>
      <c r="H73" s="141">
        <v>42052074</v>
      </c>
      <c r="I73" s="141">
        <v>10171198</v>
      </c>
      <c r="J73" s="141">
        <v>174383</v>
      </c>
      <c r="K73" s="141">
        <v>49</v>
      </c>
      <c r="L73" s="141">
        <v>94619984</v>
      </c>
    </row>
    <row r="74" spans="1:12" ht="15">
      <c r="A74" s="135">
        <v>100</v>
      </c>
      <c r="B74" s="135">
        <v>19</v>
      </c>
      <c r="C74" s="135" t="s">
        <v>319</v>
      </c>
      <c r="D74" s="135" t="s">
        <v>194</v>
      </c>
      <c r="E74" s="141">
        <v>95799467</v>
      </c>
      <c r="F74" s="142">
        <v>5648879</v>
      </c>
      <c r="G74" s="141">
        <v>3765151</v>
      </c>
      <c r="H74" s="141">
        <v>40704384</v>
      </c>
      <c r="I74" s="141">
        <v>414053</v>
      </c>
      <c r="J74" s="141">
        <v>0</v>
      </c>
      <c r="K74" s="141">
        <v>460</v>
      </c>
      <c r="L74" s="141">
        <v>0</v>
      </c>
    </row>
    <row r="75" spans="1:12" ht="15">
      <c r="A75" s="135">
        <v>106</v>
      </c>
      <c r="B75" s="135">
        <v>20</v>
      </c>
      <c r="C75" s="146" t="s">
        <v>43</v>
      </c>
      <c r="D75" s="140" t="s">
        <v>213</v>
      </c>
      <c r="E75" s="141">
        <v>90182411</v>
      </c>
      <c r="F75" s="142">
        <v>10179839</v>
      </c>
      <c r="G75" s="141">
        <v>23150847</v>
      </c>
      <c r="H75" s="141">
        <v>106911548</v>
      </c>
      <c r="I75" s="141">
        <v>2128146</v>
      </c>
      <c r="J75" s="141">
        <v>31735564</v>
      </c>
      <c r="K75" s="141">
        <v>693</v>
      </c>
      <c r="L75" s="141">
        <v>48283009</v>
      </c>
    </row>
    <row r="76" spans="1:12" ht="15">
      <c r="A76" s="135">
        <v>111</v>
      </c>
      <c r="B76" s="135">
        <v>21</v>
      </c>
      <c r="C76" s="135" t="s">
        <v>225</v>
      </c>
      <c r="D76" s="140" t="s">
        <v>221</v>
      </c>
      <c r="E76" s="141">
        <v>87339196</v>
      </c>
      <c r="F76" s="142">
        <v>7264046</v>
      </c>
      <c r="G76" s="141">
        <v>6598946</v>
      </c>
      <c r="H76" s="141">
        <v>23435848</v>
      </c>
      <c r="I76" s="141">
        <v>634583</v>
      </c>
      <c r="J76" s="141">
        <v>0</v>
      </c>
      <c r="K76" s="141">
        <v>450</v>
      </c>
      <c r="L76" s="141">
        <v>0</v>
      </c>
    </row>
    <row r="77" spans="1:12" ht="15">
      <c r="A77" s="135">
        <v>116</v>
      </c>
      <c r="B77" s="135">
        <v>22</v>
      </c>
      <c r="C77" s="135" t="s">
        <v>327</v>
      </c>
      <c r="D77" s="135" t="s">
        <v>194</v>
      </c>
      <c r="E77" s="141">
        <v>85415617</v>
      </c>
      <c r="F77" s="142">
        <v>-6863020</v>
      </c>
      <c r="G77" s="141">
        <v>48094962</v>
      </c>
      <c r="H77" s="141">
        <v>128138441</v>
      </c>
      <c r="I77" s="141">
        <v>-15826680</v>
      </c>
      <c r="J77" s="141">
        <v>20960880</v>
      </c>
      <c r="K77" s="141">
        <v>153</v>
      </c>
      <c r="L77" s="141">
        <v>82882922</v>
      </c>
    </row>
    <row r="78" spans="1:12" ht="15">
      <c r="A78" s="135">
        <v>125</v>
      </c>
      <c r="B78" s="135">
        <v>23</v>
      </c>
      <c r="C78" s="135" t="s">
        <v>332</v>
      </c>
      <c r="D78" s="135" t="s">
        <v>194</v>
      </c>
      <c r="E78" s="141">
        <v>81337078</v>
      </c>
      <c r="F78" s="142">
        <v>11025865</v>
      </c>
      <c r="G78" s="141">
        <v>31539371</v>
      </c>
      <c r="H78" s="141">
        <v>48090358</v>
      </c>
      <c r="I78" s="141">
        <v>8890439</v>
      </c>
      <c r="J78" s="141">
        <v>7067512</v>
      </c>
      <c r="K78" s="141">
        <v>44</v>
      </c>
      <c r="L78" s="141">
        <v>81163225</v>
      </c>
    </row>
    <row r="79" spans="1:12" ht="15">
      <c r="A79" s="135">
        <v>126</v>
      </c>
      <c r="B79" s="135">
        <v>24</v>
      </c>
      <c r="C79" s="135" t="s">
        <v>49</v>
      </c>
      <c r="D79" s="135" t="s">
        <v>194</v>
      </c>
      <c r="E79" s="141">
        <v>81242812</v>
      </c>
      <c r="F79" s="142">
        <v>15972917</v>
      </c>
      <c r="G79" s="141">
        <v>42037367</v>
      </c>
      <c r="H79" s="141">
        <v>63697168</v>
      </c>
      <c r="I79" s="141">
        <v>12519334</v>
      </c>
      <c r="J79" s="141">
        <v>9588765</v>
      </c>
      <c r="K79" s="141">
        <v>63</v>
      </c>
      <c r="L79" s="141">
        <v>81049372</v>
      </c>
    </row>
    <row r="80" spans="1:12" ht="15">
      <c r="A80" s="135">
        <v>136</v>
      </c>
      <c r="B80" s="135">
        <v>25</v>
      </c>
      <c r="C80" s="146" t="s">
        <v>279</v>
      </c>
      <c r="D80" s="135" t="s">
        <v>217</v>
      </c>
      <c r="E80" s="141">
        <v>75165470</v>
      </c>
      <c r="F80" s="142">
        <v>4400967</v>
      </c>
      <c r="G80" s="141">
        <v>30797229</v>
      </c>
      <c r="H80" s="141">
        <v>40238895</v>
      </c>
      <c r="I80" s="141">
        <v>2736178</v>
      </c>
      <c r="J80" s="141">
        <v>0</v>
      </c>
      <c r="K80" s="141">
        <v>55</v>
      </c>
      <c r="L80" s="141">
        <v>60867918</v>
      </c>
    </row>
    <row r="81" spans="1:12" ht="15">
      <c r="A81" s="135">
        <v>142</v>
      </c>
      <c r="B81" s="135">
        <v>26</v>
      </c>
      <c r="C81" s="135" t="s">
        <v>339</v>
      </c>
      <c r="D81" s="135" t="s">
        <v>194</v>
      </c>
      <c r="E81" s="141">
        <v>71534825</v>
      </c>
      <c r="F81" s="142">
        <v>2834065</v>
      </c>
      <c r="G81" s="141">
        <v>8319748</v>
      </c>
      <c r="H81" s="141">
        <v>41367164</v>
      </c>
      <c r="I81" s="141" t="s">
        <v>288</v>
      </c>
      <c r="J81" s="141">
        <v>5150256</v>
      </c>
      <c r="K81" s="141">
        <v>27</v>
      </c>
      <c r="L81" s="141">
        <v>14028</v>
      </c>
    </row>
    <row r="82" spans="1:12" ht="15">
      <c r="A82" s="135">
        <v>153</v>
      </c>
      <c r="B82" s="135">
        <v>27</v>
      </c>
      <c r="C82" s="135" t="s">
        <v>54</v>
      </c>
      <c r="D82" s="140" t="s">
        <v>194</v>
      </c>
      <c r="E82" s="141">
        <v>67236113</v>
      </c>
      <c r="F82" s="142">
        <v>1825653</v>
      </c>
      <c r="G82" s="141">
        <v>1607816</v>
      </c>
      <c r="H82" s="141">
        <v>11280529</v>
      </c>
      <c r="I82" s="141">
        <v>454006</v>
      </c>
      <c r="J82" s="141">
        <v>0</v>
      </c>
      <c r="K82" s="141">
        <v>42</v>
      </c>
      <c r="L82" s="141">
        <v>0</v>
      </c>
    </row>
    <row r="83" spans="1:12" ht="15">
      <c r="A83" s="135">
        <v>160</v>
      </c>
      <c r="B83" s="135">
        <v>28</v>
      </c>
      <c r="C83" s="135" t="s">
        <v>352</v>
      </c>
      <c r="D83" s="135" t="s">
        <v>194</v>
      </c>
      <c r="E83" s="141">
        <v>64593224</v>
      </c>
      <c r="F83" s="142">
        <v>15546016</v>
      </c>
      <c r="G83" s="141">
        <v>12758651</v>
      </c>
      <c r="H83" s="141">
        <v>68416838</v>
      </c>
      <c r="I83" s="141">
        <v>3712302</v>
      </c>
      <c r="J83" s="141">
        <v>757336</v>
      </c>
      <c r="K83" s="141">
        <v>212</v>
      </c>
      <c r="L83" s="141">
        <v>60599469</v>
      </c>
    </row>
    <row r="84" spans="1:12" ht="15">
      <c r="A84" s="135">
        <v>161</v>
      </c>
      <c r="B84" s="135">
        <v>29</v>
      </c>
      <c r="C84" s="135" t="s">
        <v>353</v>
      </c>
      <c r="D84" s="135" t="s">
        <v>194</v>
      </c>
      <c r="E84" s="141">
        <v>64581425</v>
      </c>
      <c r="F84" s="142">
        <v>11976885</v>
      </c>
      <c r="G84" s="141">
        <v>29726706</v>
      </c>
      <c r="H84" s="141">
        <v>65406764</v>
      </c>
      <c r="I84" s="141">
        <v>-219774</v>
      </c>
      <c r="J84" s="141">
        <v>4248605</v>
      </c>
      <c r="K84" s="141">
        <v>338</v>
      </c>
      <c r="L84" s="141">
        <v>59387947</v>
      </c>
    </row>
    <row r="85" spans="1:12" ht="15">
      <c r="A85" s="135">
        <v>166</v>
      </c>
      <c r="B85" s="135">
        <v>30</v>
      </c>
      <c r="C85" s="135" t="s">
        <v>356</v>
      </c>
      <c r="D85" s="135" t="s">
        <v>194</v>
      </c>
      <c r="E85" s="141">
        <v>62972053</v>
      </c>
      <c r="F85" s="142">
        <v>14950790</v>
      </c>
      <c r="G85" s="141">
        <v>31279588</v>
      </c>
      <c r="H85" s="141">
        <v>55369298</v>
      </c>
      <c r="I85" s="141">
        <v>8890944</v>
      </c>
      <c r="J85" s="141">
        <v>21985916</v>
      </c>
      <c r="K85" s="141">
        <v>110</v>
      </c>
      <c r="L85" s="141">
        <v>62966742</v>
      </c>
    </row>
    <row r="86" spans="1:12" ht="15">
      <c r="A86" s="135">
        <v>173</v>
      </c>
      <c r="B86" s="135">
        <v>31</v>
      </c>
      <c r="C86" s="135" t="s">
        <v>361</v>
      </c>
      <c r="D86" s="135" t="s">
        <v>194</v>
      </c>
      <c r="E86" s="141">
        <v>59948587</v>
      </c>
      <c r="F86" s="142" t="s">
        <v>288</v>
      </c>
      <c r="G86" s="141" t="s">
        <v>288</v>
      </c>
      <c r="H86" s="141" t="s">
        <v>288</v>
      </c>
      <c r="I86" s="141" t="s">
        <v>288</v>
      </c>
      <c r="J86" s="141" t="s">
        <v>288</v>
      </c>
      <c r="K86" s="141" t="s">
        <v>288</v>
      </c>
      <c r="L86" s="141" t="s">
        <v>288</v>
      </c>
    </row>
    <row r="87" spans="1:12" ht="15">
      <c r="A87" s="135">
        <v>175</v>
      </c>
      <c r="B87" s="135">
        <v>32</v>
      </c>
      <c r="C87" s="143" t="s">
        <v>26</v>
      </c>
      <c r="D87" s="135" t="s">
        <v>288</v>
      </c>
      <c r="E87" s="141">
        <v>59098182</v>
      </c>
      <c r="F87" s="142">
        <v>8010749</v>
      </c>
      <c r="G87" s="141">
        <v>8271865</v>
      </c>
      <c r="H87" s="141">
        <v>34359638</v>
      </c>
      <c r="I87" s="141">
        <v>-257774</v>
      </c>
      <c r="J87" s="141">
        <v>0</v>
      </c>
      <c r="K87" s="141">
        <v>401</v>
      </c>
      <c r="L87" s="141">
        <v>501188</v>
      </c>
    </row>
    <row r="88" spans="1:12" ht="15">
      <c r="A88" s="135">
        <v>183</v>
      </c>
      <c r="B88" s="135">
        <v>33</v>
      </c>
      <c r="C88" s="135" t="s">
        <v>59</v>
      </c>
      <c r="D88" s="135" t="s">
        <v>194</v>
      </c>
      <c r="E88" s="141">
        <v>57612589</v>
      </c>
      <c r="F88" s="142">
        <v>10578507</v>
      </c>
      <c r="G88" s="141">
        <v>45227776</v>
      </c>
      <c r="H88" s="141">
        <v>74638364</v>
      </c>
      <c r="I88" s="141">
        <v>448434</v>
      </c>
      <c r="J88" s="141">
        <v>9084254</v>
      </c>
      <c r="K88" s="141">
        <v>420</v>
      </c>
      <c r="L88" s="141">
        <v>54275141</v>
      </c>
    </row>
    <row r="89" spans="1:12" ht="15">
      <c r="A89" s="135">
        <v>190</v>
      </c>
      <c r="B89" s="135">
        <v>34</v>
      </c>
      <c r="C89" s="135" t="s">
        <v>61</v>
      </c>
      <c r="D89" s="135" t="s">
        <v>217</v>
      </c>
      <c r="E89" s="141">
        <v>54894060</v>
      </c>
      <c r="F89" s="142">
        <v>3260167</v>
      </c>
      <c r="G89" s="141">
        <v>9847663</v>
      </c>
      <c r="H89" s="141">
        <v>10424479</v>
      </c>
      <c r="I89" s="141">
        <v>1671646</v>
      </c>
      <c r="J89" s="141">
        <v>0</v>
      </c>
      <c r="K89" s="141">
        <v>110</v>
      </c>
      <c r="L89" s="141">
        <v>0</v>
      </c>
    </row>
    <row r="90" spans="1:12" ht="15">
      <c r="A90" s="135">
        <v>219</v>
      </c>
      <c r="B90" s="135">
        <v>35</v>
      </c>
      <c r="C90" s="143" t="s">
        <v>285</v>
      </c>
      <c r="D90" s="135" t="s">
        <v>212</v>
      </c>
      <c r="E90" s="141">
        <v>44442266</v>
      </c>
      <c r="F90" s="142">
        <v>8925080</v>
      </c>
      <c r="G90" s="141">
        <v>22242579</v>
      </c>
      <c r="H90" s="141">
        <v>69369011</v>
      </c>
      <c r="I90" s="141">
        <v>4995027</v>
      </c>
      <c r="J90" s="141">
        <v>13295626</v>
      </c>
      <c r="K90" s="141">
        <v>131</v>
      </c>
      <c r="L90" s="141">
        <v>39324796</v>
      </c>
    </row>
    <row r="91" spans="1:12" ht="15">
      <c r="A91" s="135">
        <v>232</v>
      </c>
      <c r="B91" s="135">
        <v>36</v>
      </c>
      <c r="C91" s="135" t="s">
        <v>267</v>
      </c>
      <c r="D91" s="135" t="s">
        <v>194</v>
      </c>
      <c r="E91" s="141">
        <v>39863426</v>
      </c>
      <c r="F91" s="142">
        <v>1479874</v>
      </c>
      <c r="G91" s="141">
        <v>5700646</v>
      </c>
      <c r="H91" s="141">
        <v>7996668</v>
      </c>
      <c r="I91" s="141">
        <v>304843</v>
      </c>
      <c r="J91" s="141">
        <v>0</v>
      </c>
      <c r="K91" s="141">
        <v>38</v>
      </c>
      <c r="L91" s="141">
        <v>0</v>
      </c>
    </row>
    <row r="92" spans="3:12" ht="15.75" thickBot="1">
      <c r="C92" s="10" t="s">
        <v>388</v>
      </c>
      <c r="E92" s="126">
        <v>5816104133</v>
      </c>
      <c r="F92" s="126">
        <v>767542656</v>
      </c>
      <c r="G92" s="126">
        <v>1590213372</v>
      </c>
      <c r="H92" s="126">
        <v>3874360605</v>
      </c>
      <c r="I92" s="126">
        <v>211059105</v>
      </c>
      <c r="J92" s="126">
        <v>275905573</v>
      </c>
      <c r="K92" s="126">
        <v>16874</v>
      </c>
      <c r="L92" s="126">
        <v>3316495380</v>
      </c>
    </row>
    <row r="95" ht="15.75" thickBot="1"/>
    <row r="96" ht="15.75" thickBot="1">
      <c r="C96" s="8" t="s">
        <v>206</v>
      </c>
    </row>
    <row r="97" ht="15.75" thickBot="1">
      <c r="C97" s="159" t="s">
        <v>379</v>
      </c>
    </row>
    <row r="98" spans="1:12" ht="51">
      <c r="A98" s="2" t="s">
        <v>138</v>
      </c>
      <c r="B98" s="9" t="s">
        <v>140</v>
      </c>
      <c r="C98" s="3" t="s">
        <v>136</v>
      </c>
      <c r="D98" s="2" t="s">
        <v>137</v>
      </c>
      <c r="E98" s="4" t="s">
        <v>139</v>
      </c>
      <c r="F98" s="4" t="s">
        <v>141</v>
      </c>
      <c r="G98" s="4" t="s">
        <v>142</v>
      </c>
      <c r="H98" s="4" t="s">
        <v>143</v>
      </c>
      <c r="I98" s="4" t="s">
        <v>144</v>
      </c>
      <c r="J98" s="4" t="s">
        <v>145</v>
      </c>
      <c r="K98" s="4" t="s">
        <v>146</v>
      </c>
      <c r="L98" s="4" t="s">
        <v>147</v>
      </c>
    </row>
    <row r="99" spans="1:12" ht="63.75">
      <c r="A99" s="5" t="s">
        <v>150</v>
      </c>
      <c r="B99" s="5" t="s">
        <v>152</v>
      </c>
      <c r="C99" s="138" t="s">
        <v>148</v>
      </c>
      <c r="D99" s="5" t="s">
        <v>149</v>
      </c>
      <c r="E99" s="139" t="s">
        <v>151</v>
      </c>
      <c r="F99" s="139" t="s">
        <v>153</v>
      </c>
      <c r="G99" s="139" t="s">
        <v>154</v>
      </c>
      <c r="H99" s="139" t="s">
        <v>155</v>
      </c>
      <c r="I99" s="139" t="s">
        <v>156</v>
      </c>
      <c r="J99" s="139" t="s">
        <v>157</v>
      </c>
      <c r="K99" s="139" t="s">
        <v>158</v>
      </c>
      <c r="L99" s="139" t="s">
        <v>159</v>
      </c>
    </row>
    <row r="100" spans="1:12" ht="15">
      <c r="A100" s="135">
        <v>84</v>
      </c>
      <c r="B100" s="135">
        <v>1</v>
      </c>
      <c r="C100" s="135" t="s">
        <v>37</v>
      </c>
      <c r="D100" s="135" t="s">
        <v>194</v>
      </c>
      <c r="E100" s="141">
        <v>104950738</v>
      </c>
      <c r="F100" s="142">
        <v>10919628</v>
      </c>
      <c r="G100" s="141">
        <v>25760622</v>
      </c>
      <c r="H100" s="141">
        <v>65484250</v>
      </c>
      <c r="I100" s="141">
        <v>6016479</v>
      </c>
      <c r="J100" s="141">
        <v>0</v>
      </c>
      <c r="K100" s="141">
        <v>211</v>
      </c>
      <c r="L100" s="141">
        <v>103748870</v>
      </c>
    </row>
    <row r="101" spans="1:12" ht="15">
      <c r="A101" s="135">
        <v>91</v>
      </c>
      <c r="B101" s="135">
        <v>2</v>
      </c>
      <c r="C101" s="135" t="s">
        <v>313</v>
      </c>
      <c r="D101" s="135" t="s">
        <v>194</v>
      </c>
      <c r="E101" s="141">
        <v>98785792</v>
      </c>
      <c r="F101" s="142">
        <v>11249115</v>
      </c>
      <c r="G101" s="141">
        <v>11640450</v>
      </c>
      <c r="H101" s="141">
        <v>79023092</v>
      </c>
      <c r="I101" s="141">
        <v>1417615</v>
      </c>
      <c r="J101" s="141">
        <v>0</v>
      </c>
      <c r="K101" s="141">
        <v>450</v>
      </c>
      <c r="L101" s="141">
        <v>8302206</v>
      </c>
    </row>
    <row r="102" spans="1:12" ht="15">
      <c r="A102" s="135">
        <v>132</v>
      </c>
      <c r="B102" s="135">
        <v>3</v>
      </c>
      <c r="C102" s="135" t="s">
        <v>51</v>
      </c>
      <c r="D102" s="135" t="s">
        <v>194</v>
      </c>
      <c r="E102" s="141">
        <v>79010734</v>
      </c>
      <c r="F102" s="142">
        <v>6255419</v>
      </c>
      <c r="G102" s="141">
        <v>16068546</v>
      </c>
      <c r="H102" s="141">
        <v>38787527</v>
      </c>
      <c r="I102" s="141" t="s">
        <v>288</v>
      </c>
      <c r="J102" s="141">
        <v>48161</v>
      </c>
      <c r="K102" s="141" t="s">
        <v>288</v>
      </c>
      <c r="L102" s="141">
        <v>0</v>
      </c>
    </row>
    <row r="103" spans="1:12" ht="15">
      <c r="A103" s="135">
        <v>139</v>
      </c>
      <c r="B103" s="135">
        <v>4</v>
      </c>
      <c r="C103" s="135" t="s">
        <v>337</v>
      </c>
      <c r="D103" s="135" t="s">
        <v>194</v>
      </c>
      <c r="E103" s="141">
        <v>72302153</v>
      </c>
      <c r="F103" s="142">
        <v>4718332</v>
      </c>
      <c r="G103" s="141">
        <v>5714307</v>
      </c>
      <c r="H103" s="141">
        <v>23242375</v>
      </c>
      <c r="I103" s="141">
        <v>558903</v>
      </c>
      <c r="J103" s="141">
        <v>2743566</v>
      </c>
      <c r="K103" s="141">
        <v>193</v>
      </c>
      <c r="L103" s="141">
        <v>0</v>
      </c>
    </row>
    <row r="104" spans="1:12" ht="15">
      <c r="A104" s="135">
        <v>151</v>
      </c>
      <c r="B104" s="135">
        <v>5</v>
      </c>
      <c r="C104" s="135" t="s">
        <v>53</v>
      </c>
      <c r="D104" s="135" t="s">
        <v>194</v>
      </c>
      <c r="E104" s="141">
        <v>68388320</v>
      </c>
      <c r="F104" s="142">
        <v>7940826</v>
      </c>
      <c r="G104" s="141">
        <v>17863144</v>
      </c>
      <c r="H104" s="141">
        <v>45825755</v>
      </c>
      <c r="I104" s="141" t="s">
        <v>288</v>
      </c>
      <c r="J104" s="141">
        <v>0</v>
      </c>
      <c r="K104" s="141" t="s">
        <v>288</v>
      </c>
      <c r="L104" s="141">
        <v>0</v>
      </c>
    </row>
    <row r="105" spans="1:12" ht="15">
      <c r="A105" s="135">
        <v>164</v>
      </c>
      <c r="B105" s="135">
        <v>6</v>
      </c>
      <c r="C105" s="135" t="s">
        <v>55</v>
      </c>
      <c r="D105" s="135" t="s">
        <v>194</v>
      </c>
      <c r="E105" s="141">
        <v>63122149</v>
      </c>
      <c r="F105" s="142">
        <v>5866662</v>
      </c>
      <c r="G105" s="141">
        <v>7017852</v>
      </c>
      <c r="H105" s="141">
        <v>53081677</v>
      </c>
      <c r="I105" s="141">
        <v>2166953</v>
      </c>
      <c r="J105" s="141">
        <v>0</v>
      </c>
      <c r="K105" s="141">
        <v>154</v>
      </c>
      <c r="L105" s="141">
        <v>0</v>
      </c>
    </row>
    <row r="106" spans="1:12" ht="15">
      <c r="A106" s="135">
        <v>179</v>
      </c>
      <c r="B106" s="135">
        <v>7</v>
      </c>
      <c r="C106" s="135" t="s">
        <v>58</v>
      </c>
      <c r="D106" s="135" t="s">
        <v>194</v>
      </c>
      <c r="E106" s="141">
        <v>58636681</v>
      </c>
      <c r="F106" s="142">
        <v>10420476</v>
      </c>
      <c r="G106" s="141">
        <v>34233382</v>
      </c>
      <c r="H106" s="141">
        <v>164999835</v>
      </c>
      <c r="I106" s="141">
        <v>934227</v>
      </c>
      <c r="J106" s="141">
        <v>0</v>
      </c>
      <c r="K106" s="141">
        <v>420</v>
      </c>
      <c r="L106" s="141">
        <v>3983066</v>
      </c>
    </row>
    <row r="107" spans="1:12" ht="15">
      <c r="A107" s="135">
        <v>182</v>
      </c>
      <c r="B107" s="135">
        <v>8</v>
      </c>
      <c r="C107" s="135" t="s">
        <v>367</v>
      </c>
      <c r="D107" s="135" t="s">
        <v>194</v>
      </c>
      <c r="E107" s="141">
        <v>58010015</v>
      </c>
      <c r="F107" s="142">
        <v>12300833</v>
      </c>
      <c r="G107" s="141">
        <v>48946918</v>
      </c>
      <c r="H107" s="141">
        <v>73339043</v>
      </c>
      <c r="I107" s="141">
        <v>4185635</v>
      </c>
      <c r="J107" s="141">
        <v>2413</v>
      </c>
      <c r="K107" s="141">
        <v>336</v>
      </c>
      <c r="L107" s="141">
        <v>58006235</v>
      </c>
    </row>
    <row r="108" spans="1:12" ht="15">
      <c r="A108" s="135">
        <v>187</v>
      </c>
      <c r="B108" s="135">
        <v>9</v>
      </c>
      <c r="C108" s="135" t="s">
        <v>370</v>
      </c>
      <c r="D108" s="135" t="s">
        <v>194</v>
      </c>
      <c r="E108" s="141">
        <v>56249722</v>
      </c>
      <c r="F108" s="142">
        <v>14973967</v>
      </c>
      <c r="G108" s="141">
        <v>29394151</v>
      </c>
      <c r="H108" s="141">
        <v>49871977</v>
      </c>
      <c r="I108" s="141">
        <v>3015259</v>
      </c>
      <c r="J108" s="141">
        <v>43361</v>
      </c>
      <c r="K108" s="141">
        <v>472</v>
      </c>
      <c r="L108" s="141">
        <v>55743921</v>
      </c>
    </row>
    <row r="109" spans="1:12" ht="15">
      <c r="A109" s="135">
        <v>193</v>
      </c>
      <c r="B109" s="135">
        <v>10</v>
      </c>
      <c r="C109" s="135" t="s">
        <v>62</v>
      </c>
      <c r="D109" s="135" t="s">
        <v>194</v>
      </c>
      <c r="E109" s="141">
        <v>54500707</v>
      </c>
      <c r="F109" s="142">
        <v>4019707</v>
      </c>
      <c r="G109" s="141">
        <v>8333632</v>
      </c>
      <c r="H109" s="141">
        <v>19047571</v>
      </c>
      <c r="I109" s="141">
        <v>2804488</v>
      </c>
      <c r="J109" s="141">
        <v>0</v>
      </c>
      <c r="K109" s="141">
        <v>35</v>
      </c>
      <c r="L109" s="141">
        <v>54500707</v>
      </c>
    </row>
    <row r="110" spans="1:12" ht="15">
      <c r="A110" s="135">
        <v>195</v>
      </c>
      <c r="B110" s="135">
        <v>11</v>
      </c>
      <c r="C110" s="135" t="s">
        <v>63</v>
      </c>
      <c r="D110" s="135" t="s">
        <v>194</v>
      </c>
      <c r="E110" s="141">
        <v>53079165</v>
      </c>
      <c r="F110" s="142">
        <v>11374404</v>
      </c>
      <c r="G110" s="141">
        <v>15464192</v>
      </c>
      <c r="H110" s="141">
        <v>31152195</v>
      </c>
      <c r="I110" s="141">
        <v>10314693</v>
      </c>
      <c r="J110" s="141">
        <v>0</v>
      </c>
      <c r="K110" s="141">
        <v>49</v>
      </c>
      <c r="L110" s="141">
        <v>52379164</v>
      </c>
    </row>
    <row r="111" spans="1:12" ht="15">
      <c r="A111" s="135">
        <v>202</v>
      </c>
      <c r="B111" s="135">
        <v>12</v>
      </c>
      <c r="C111" s="135" t="s">
        <v>66</v>
      </c>
      <c r="D111" s="140" t="s">
        <v>194</v>
      </c>
      <c r="E111" s="141">
        <v>48922171</v>
      </c>
      <c r="F111" s="142">
        <v>6993620</v>
      </c>
      <c r="G111" s="141">
        <v>9513276</v>
      </c>
      <c r="H111" s="141">
        <v>31352047</v>
      </c>
      <c r="I111" s="141">
        <v>1564572</v>
      </c>
      <c r="J111" s="141">
        <v>1422370</v>
      </c>
      <c r="K111" s="141">
        <v>349</v>
      </c>
      <c r="L111" s="141">
        <v>36103748</v>
      </c>
    </row>
    <row r="112" spans="1:12" ht="15">
      <c r="A112" s="135">
        <v>216</v>
      </c>
      <c r="B112" s="135">
        <v>13</v>
      </c>
      <c r="C112" s="135" t="s">
        <v>69</v>
      </c>
      <c r="D112" s="135" t="s">
        <v>194</v>
      </c>
      <c r="E112" s="141">
        <v>45007362</v>
      </c>
      <c r="F112" s="142">
        <v>8323858</v>
      </c>
      <c r="G112" s="141">
        <v>30028719</v>
      </c>
      <c r="H112" s="141">
        <v>87373188</v>
      </c>
      <c r="I112" s="141">
        <v>6373178</v>
      </c>
      <c r="J112" s="141">
        <v>666366</v>
      </c>
      <c r="K112" s="141">
        <v>53</v>
      </c>
      <c r="L112" s="141">
        <v>43748664</v>
      </c>
    </row>
    <row r="113" spans="3:12" ht="15.75" thickBot="1">
      <c r="C113" s="10" t="s">
        <v>388</v>
      </c>
      <c r="E113" s="126">
        <v>860965709</v>
      </c>
      <c r="F113" s="126">
        <v>115356847</v>
      </c>
      <c r="G113" s="126">
        <v>259979191</v>
      </c>
      <c r="H113" s="126">
        <v>762580532</v>
      </c>
      <c r="I113" s="126">
        <v>46270167</v>
      </c>
      <c r="J113" s="126">
        <v>4926237</v>
      </c>
      <c r="K113" s="126">
        <v>2959</v>
      </c>
      <c r="L113" s="126">
        <v>416516581</v>
      </c>
    </row>
    <row r="116" ht="15.75" thickBot="1"/>
    <row r="117" ht="15.75" thickBot="1">
      <c r="C117" s="8" t="s">
        <v>200</v>
      </c>
    </row>
    <row r="118" ht="15.75" thickBot="1">
      <c r="C118" s="158" t="s">
        <v>380</v>
      </c>
    </row>
    <row r="119" spans="1:12" ht="51">
      <c r="A119" s="2" t="s">
        <v>138</v>
      </c>
      <c r="B119" s="9" t="s">
        <v>140</v>
      </c>
      <c r="C119" s="3" t="s">
        <v>136</v>
      </c>
      <c r="D119" s="2" t="s">
        <v>137</v>
      </c>
      <c r="E119" s="4" t="s">
        <v>139</v>
      </c>
      <c r="F119" s="4" t="s">
        <v>141</v>
      </c>
      <c r="G119" s="4" t="s">
        <v>142</v>
      </c>
      <c r="H119" s="4" t="s">
        <v>143</v>
      </c>
      <c r="I119" s="4" t="s">
        <v>144</v>
      </c>
      <c r="J119" s="4" t="s">
        <v>145</v>
      </c>
      <c r="K119" s="4" t="s">
        <v>146</v>
      </c>
      <c r="L119" s="4" t="s">
        <v>147</v>
      </c>
    </row>
    <row r="120" spans="1:12" ht="63.75">
      <c r="A120" s="5" t="s">
        <v>150</v>
      </c>
      <c r="B120" s="5" t="s">
        <v>152</v>
      </c>
      <c r="C120" s="138" t="s">
        <v>148</v>
      </c>
      <c r="D120" s="5" t="s">
        <v>149</v>
      </c>
      <c r="E120" s="139" t="s">
        <v>151</v>
      </c>
      <c r="F120" s="139" t="s">
        <v>153</v>
      </c>
      <c r="G120" s="139" t="s">
        <v>154</v>
      </c>
      <c r="H120" s="139" t="s">
        <v>155</v>
      </c>
      <c r="I120" s="139" t="s">
        <v>156</v>
      </c>
      <c r="J120" s="139" t="s">
        <v>157</v>
      </c>
      <c r="K120" s="139" t="s">
        <v>158</v>
      </c>
      <c r="L120" s="139" t="s">
        <v>159</v>
      </c>
    </row>
    <row r="121" spans="1:12" ht="15">
      <c r="A121" s="135">
        <v>21</v>
      </c>
      <c r="B121" s="135">
        <v>1</v>
      </c>
      <c r="C121" s="143" t="s">
        <v>26</v>
      </c>
      <c r="D121" s="135" t="s">
        <v>288</v>
      </c>
      <c r="E121" s="141">
        <v>376472752</v>
      </c>
      <c r="F121" s="142">
        <v>5344010</v>
      </c>
      <c r="G121" s="141">
        <v>14142255</v>
      </c>
      <c r="H121" s="141">
        <v>95940406</v>
      </c>
      <c r="I121" s="141">
        <v>-1381979</v>
      </c>
      <c r="J121" s="141">
        <v>2613746</v>
      </c>
      <c r="K121" s="141">
        <v>10</v>
      </c>
      <c r="L121" s="141">
        <v>0</v>
      </c>
    </row>
    <row r="122" spans="1:12" ht="15">
      <c r="A122" s="135">
        <v>109</v>
      </c>
      <c r="B122" s="135">
        <v>2</v>
      </c>
      <c r="C122" s="135" t="s">
        <v>322</v>
      </c>
      <c r="D122" s="135" t="s">
        <v>194</v>
      </c>
      <c r="E122" s="141">
        <v>88272995</v>
      </c>
      <c r="F122" s="142">
        <v>21785468</v>
      </c>
      <c r="G122" s="141">
        <v>62881192</v>
      </c>
      <c r="H122" s="141">
        <v>68524517</v>
      </c>
      <c r="I122" s="141">
        <v>17534090</v>
      </c>
      <c r="J122" s="141">
        <v>2597019</v>
      </c>
      <c r="K122" s="141">
        <v>47</v>
      </c>
      <c r="L122" s="141">
        <v>88272995</v>
      </c>
    </row>
    <row r="123" spans="1:12" ht="15">
      <c r="A123" s="135">
        <v>197</v>
      </c>
      <c r="B123" s="135">
        <v>3</v>
      </c>
      <c r="C123" s="135" t="s">
        <v>65</v>
      </c>
      <c r="D123" s="135" t="s">
        <v>194</v>
      </c>
      <c r="E123" s="141">
        <v>51822205</v>
      </c>
      <c r="F123" s="142">
        <v>3116672</v>
      </c>
      <c r="G123" s="141">
        <v>9254847</v>
      </c>
      <c r="H123" s="141">
        <v>13545011</v>
      </c>
      <c r="I123" s="141">
        <v>2977696</v>
      </c>
      <c r="J123" s="141">
        <v>0</v>
      </c>
      <c r="K123" s="141">
        <v>4</v>
      </c>
      <c r="L123" s="141">
        <v>0</v>
      </c>
    </row>
    <row r="124" spans="1:12" ht="15">
      <c r="A124" s="135">
        <v>235</v>
      </c>
      <c r="B124" s="135">
        <v>4</v>
      </c>
      <c r="C124" s="135" t="s">
        <v>75</v>
      </c>
      <c r="D124" s="135" t="s">
        <v>194</v>
      </c>
      <c r="E124" s="141">
        <v>39537389</v>
      </c>
      <c r="F124" s="142">
        <v>849677</v>
      </c>
      <c r="G124" s="141">
        <v>1849213</v>
      </c>
      <c r="H124" s="141">
        <v>5657199</v>
      </c>
      <c r="I124" s="141">
        <v>144287</v>
      </c>
      <c r="J124" s="141">
        <v>229157</v>
      </c>
      <c r="K124" s="141">
        <v>12</v>
      </c>
      <c r="L124" s="141">
        <v>0</v>
      </c>
    </row>
    <row r="125" spans="1:12" ht="15">
      <c r="A125" s="135">
        <v>239</v>
      </c>
      <c r="B125" s="135">
        <v>5</v>
      </c>
      <c r="C125" s="143" t="s">
        <v>26</v>
      </c>
      <c r="D125" s="135" t="s">
        <v>288</v>
      </c>
      <c r="E125" s="141">
        <v>38931554</v>
      </c>
      <c r="F125" s="142">
        <v>3014825</v>
      </c>
      <c r="G125" s="141">
        <v>5159322</v>
      </c>
      <c r="H125" s="141">
        <v>22172322</v>
      </c>
      <c r="I125" s="141">
        <v>1386944</v>
      </c>
      <c r="J125" s="141">
        <v>16867</v>
      </c>
      <c r="K125" s="141">
        <v>32</v>
      </c>
      <c r="L125" s="141">
        <v>0</v>
      </c>
    </row>
    <row r="126" spans="3:12" ht="15.75" thickBot="1">
      <c r="C126" s="10" t="s">
        <v>388</v>
      </c>
      <c r="E126" s="126">
        <v>595036895</v>
      </c>
      <c r="F126" s="126">
        <v>34110652</v>
      </c>
      <c r="G126" s="126">
        <v>93286829</v>
      </c>
      <c r="H126" s="126">
        <v>205839455</v>
      </c>
      <c r="I126" s="126">
        <v>20661038</v>
      </c>
      <c r="J126" s="126">
        <v>5456789</v>
      </c>
      <c r="K126" s="126">
        <v>105</v>
      </c>
      <c r="L126" s="126">
        <v>88272995</v>
      </c>
    </row>
    <row r="129" ht="15.75" thickBot="1"/>
    <row r="130" ht="15.75" thickBot="1">
      <c r="C130" s="8" t="s">
        <v>91</v>
      </c>
    </row>
    <row r="131" ht="15.75" thickBot="1">
      <c r="C131" s="159" t="s">
        <v>381</v>
      </c>
    </row>
    <row r="132" spans="1:12" ht="51">
      <c r="A132" s="2" t="s">
        <v>138</v>
      </c>
      <c r="B132" s="9" t="s">
        <v>140</v>
      </c>
      <c r="C132" s="3" t="s">
        <v>136</v>
      </c>
      <c r="D132" s="2" t="s">
        <v>137</v>
      </c>
      <c r="E132" s="4" t="s">
        <v>139</v>
      </c>
      <c r="F132" s="4" t="s">
        <v>141</v>
      </c>
      <c r="G132" s="4" t="s">
        <v>142</v>
      </c>
      <c r="H132" s="4" t="s">
        <v>143</v>
      </c>
      <c r="I132" s="4" t="s">
        <v>144</v>
      </c>
      <c r="J132" s="4" t="s">
        <v>145</v>
      </c>
      <c r="K132" s="4" t="s">
        <v>146</v>
      </c>
      <c r="L132" s="4" t="s">
        <v>147</v>
      </c>
    </row>
    <row r="133" spans="1:12" ht="63.75">
      <c r="A133" s="5" t="s">
        <v>150</v>
      </c>
      <c r="B133" s="5" t="s">
        <v>152</v>
      </c>
      <c r="C133" s="138" t="s">
        <v>148</v>
      </c>
      <c r="D133" s="5" t="s">
        <v>149</v>
      </c>
      <c r="E133" s="139" t="s">
        <v>151</v>
      </c>
      <c r="F133" s="139" t="s">
        <v>153</v>
      </c>
      <c r="G133" s="139" t="s">
        <v>154</v>
      </c>
      <c r="H133" s="139" t="s">
        <v>155</v>
      </c>
      <c r="I133" s="139" t="s">
        <v>156</v>
      </c>
      <c r="J133" s="139" t="s">
        <v>157</v>
      </c>
      <c r="K133" s="139" t="s">
        <v>158</v>
      </c>
      <c r="L133" s="139" t="s">
        <v>159</v>
      </c>
    </row>
    <row r="134" spans="1:12" ht="15">
      <c r="A134" s="135">
        <v>3</v>
      </c>
      <c r="B134" s="135">
        <v>1</v>
      </c>
      <c r="C134" s="143" t="s">
        <v>192</v>
      </c>
      <c r="D134" s="135" t="s">
        <v>209</v>
      </c>
      <c r="E134" s="141">
        <v>2143881311</v>
      </c>
      <c r="F134" s="142">
        <v>84541802</v>
      </c>
      <c r="G134" s="141">
        <v>403930503</v>
      </c>
      <c r="H134" s="141">
        <v>1179494304</v>
      </c>
      <c r="I134" s="141">
        <v>28820998</v>
      </c>
      <c r="J134" s="141">
        <v>180795239</v>
      </c>
      <c r="K134" s="141">
        <v>715</v>
      </c>
      <c r="L134" s="141">
        <v>2141214680</v>
      </c>
    </row>
    <row r="135" spans="1:12" ht="15">
      <c r="A135" s="135">
        <v>8</v>
      </c>
      <c r="B135" s="135">
        <v>2</v>
      </c>
      <c r="C135" s="143" t="s">
        <v>271</v>
      </c>
      <c r="D135" s="135" t="s">
        <v>210</v>
      </c>
      <c r="E135" s="141">
        <v>657973576</v>
      </c>
      <c r="F135" s="142">
        <v>149243001</v>
      </c>
      <c r="G135" s="141">
        <v>155286334</v>
      </c>
      <c r="H135" s="141">
        <v>361485311</v>
      </c>
      <c r="I135" s="141">
        <v>43525202</v>
      </c>
      <c r="J135" s="141">
        <v>252041044</v>
      </c>
      <c r="K135" s="141">
        <v>2542</v>
      </c>
      <c r="L135" s="141">
        <v>622516164</v>
      </c>
    </row>
    <row r="136" spans="1:12" ht="15">
      <c r="A136" s="135">
        <v>10</v>
      </c>
      <c r="B136" s="135">
        <v>3</v>
      </c>
      <c r="C136" s="143" t="s">
        <v>135</v>
      </c>
      <c r="D136" s="135" t="s">
        <v>211</v>
      </c>
      <c r="E136" s="141">
        <v>627368129</v>
      </c>
      <c r="F136" s="142">
        <v>119619441</v>
      </c>
      <c r="G136" s="141">
        <v>327589910</v>
      </c>
      <c r="H136" s="141">
        <v>507290976</v>
      </c>
      <c r="I136" s="141">
        <v>87634358</v>
      </c>
      <c r="J136" s="141">
        <v>146680033</v>
      </c>
      <c r="K136" s="141">
        <v>742</v>
      </c>
      <c r="L136" s="141">
        <v>627368129</v>
      </c>
    </row>
    <row r="137" spans="1:12" ht="15">
      <c r="A137" s="135">
        <v>36</v>
      </c>
      <c r="B137" s="135">
        <v>4</v>
      </c>
      <c r="C137" s="135" t="s">
        <v>88</v>
      </c>
      <c r="D137" s="135" t="s">
        <v>194</v>
      </c>
      <c r="E137" s="141">
        <v>246911773</v>
      </c>
      <c r="F137" s="142">
        <v>105941247</v>
      </c>
      <c r="G137" s="141">
        <v>204687225</v>
      </c>
      <c r="H137" s="141">
        <v>402407625</v>
      </c>
      <c r="I137" s="141" t="s">
        <v>288</v>
      </c>
      <c r="J137" s="141">
        <v>103694620</v>
      </c>
      <c r="K137" s="141">
        <v>790</v>
      </c>
      <c r="L137" s="141">
        <v>231191745</v>
      </c>
    </row>
    <row r="138" spans="1:12" ht="15">
      <c r="A138" s="135">
        <v>38</v>
      </c>
      <c r="B138" s="135">
        <v>5</v>
      </c>
      <c r="C138" s="135" t="s">
        <v>244</v>
      </c>
      <c r="D138" s="135" t="s">
        <v>194</v>
      </c>
      <c r="E138" s="141">
        <v>235511866</v>
      </c>
      <c r="F138" s="142">
        <v>47356352</v>
      </c>
      <c r="G138" s="141">
        <v>159832437</v>
      </c>
      <c r="H138" s="141">
        <v>192834504</v>
      </c>
      <c r="I138" s="141">
        <v>28596039</v>
      </c>
      <c r="J138" s="141">
        <v>83518378</v>
      </c>
      <c r="K138" s="141">
        <v>330</v>
      </c>
      <c r="L138" s="141">
        <v>224164449</v>
      </c>
    </row>
    <row r="139" spans="1:12" ht="15">
      <c r="A139" s="135">
        <v>54</v>
      </c>
      <c r="B139" s="135">
        <v>6</v>
      </c>
      <c r="C139" s="143" t="s">
        <v>26</v>
      </c>
      <c r="D139" s="135" t="s">
        <v>288</v>
      </c>
      <c r="E139" s="141">
        <v>160597870</v>
      </c>
      <c r="F139" s="142">
        <v>12350886</v>
      </c>
      <c r="G139" s="141">
        <v>24968235</v>
      </c>
      <c r="H139" s="141">
        <v>67154565</v>
      </c>
      <c r="I139" s="141">
        <v>10926601</v>
      </c>
      <c r="J139" s="141">
        <v>0</v>
      </c>
      <c r="K139" s="141">
        <v>50</v>
      </c>
      <c r="L139" s="141">
        <v>0</v>
      </c>
    </row>
    <row r="140" spans="1:12" ht="15">
      <c r="A140" s="135">
        <v>57</v>
      </c>
      <c r="B140" s="135">
        <v>7</v>
      </c>
      <c r="C140" s="135" t="s">
        <v>30</v>
      </c>
      <c r="D140" s="135" t="s">
        <v>194</v>
      </c>
      <c r="E140" s="141">
        <v>158870159</v>
      </c>
      <c r="F140" s="142">
        <v>18598124</v>
      </c>
      <c r="G140" s="141">
        <v>29704390</v>
      </c>
      <c r="H140" s="141">
        <v>110509643</v>
      </c>
      <c r="I140" s="141">
        <v>7000291</v>
      </c>
      <c r="J140" s="141">
        <v>58485249</v>
      </c>
      <c r="K140" s="141">
        <v>250</v>
      </c>
      <c r="L140" s="141">
        <v>152192866</v>
      </c>
    </row>
    <row r="141" spans="1:12" ht="15">
      <c r="A141" s="135">
        <v>60</v>
      </c>
      <c r="B141" s="135">
        <v>8</v>
      </c>
      <c r="C141" s="135" t="s">
        <v>32</v>
      </c>
      <c r="D141" s="135" t="s">
        <v>194</v>
      </c>
      <c r="E141" s="141">
        <v>154219023</v>
      </c>
      <c r="F141" s="142">
        <v>5197342</v>
      </c>
      <c r="G141" s="141">
        <v>22054092</v>
      </c>
      <c r="H141" s="141">
        <v>80236649</v>
      </c>
      <c r="I141" s="141">
        <v>57969</v>
      </c>
      <c r="J141" s="141">
        <v>51513125</v>
      </c>
      <c r="K141" s="141">
        <v>266</v>
      </c>
      <c r="L141" s="141">
        <v>154093798</v>
      </c>
    </row>
    <row r="142" spans="1:12" ht="15">
      <c r="A142" s="135">
        <v>82</v>
      </c>
      <c r="B142" s="135">
        <v>9</v>
      </c>
      <c r="C142" s="135" t="s">
        <v>36</v>
      </c>
      <c r="D142" s="135" t="s">
        <v>194</v>
      </c>
      <c r="E142" s="141">
        <v>107377150</v>
      </c>
      <c r="F142" s="142">
        <v>16407524</v>
      </c>
      <c r="G142" s="141">
        <v>36563773</v>
      </c>
      <c r="H142" s="141">
        <v>141273377</v>
      </c>
      <c r="I142" s="141">
        <v>1074050</v>
      </c>
      <c r="J142" s="141">
        <v>10484236</v>
      </c>
      <c r="K142" s="141">
        <v>511</v>
      </c>
      <c r="L142" s="141">
        <v>105200969</v>
      </c>
    </row>
    <row r="143" spans="1:12" ht="15">
      <c r="A143" s="135">
        <v>90</v>
      </c>
      <c r="B143" s="135">
        <v>10</v>
      </c>
      <c r="C143" s="135" t="s">
        <v>312</v>
      </c>
      <c r="D143" s="135" t="s">
        <v>194</v>
      </c>
      <c r="E143" s="141">
        <v>100529216</v>
      </c>
      <c r="F143" s="142">
        <v>3099820</v>
      </c>
      <c r="G143" s="141">
        <v>9394455</v>
      </c>
      <c r="H143" s="141">
        <v>40743739</v>
      </c>
      <c r="I143" s="141">
        <v>1866845</v>
      </c>
      <c r="J143" s="141">
        <v>0</v>
      </c>
      <c r="K143" s="141">
        <v>46</v>
      </c>
      <c r="L143" s="141">
        <v>0</v>
      </c>
    </row>
    <row r="144" spans="1:12" ht="15">
      <c r="A144" s="135">
        <v>92</v>
      </c>
      <c r="B144" s="135">
        <v>11</v>
      </c>
      <c r="C144" s="135" t="s">
        <v>314</v>
      </c>
      <c r="D144" s="135" t="s">
        <v>194</v>
      </c>
      <c r="E144" s="141">
        <v>98581138</v>
      </c>
      <c r="F144" s="142">
        <v>16540280</v>
      </c>
      <c r="G144" s="141">
        <v>8498942</v>
      </c>
      <c r="H144" s="141">
        <v>62824455</v>
      </c>
      <c r="I144" s="141">
        <v>-454461</v>
      </c>
      <c r="J144" s="141">
        <v>10969802</v>
      </c>
      <c r="K144" s="141">
        <v>347</v>
      </c>
      <c r="L144" s="141">
        <v>53992355</v>
      </c>
    </row>
    <row r="145" spans="1:12" ht="15">
      <c r="A145" s="135">
        <v>103</v>
      </c>
      <c r="B145" s="135">
        <v>12</v>
      </c>
      <c r="C145" s="135" t="s">
        <v>42</v>
      </c>
      <c r="D145" s="135" t="s">
        <v>194</v>
      </c>
      <c r="E145" s="141">
        <v>92325260</v>
      </c>
      <c r="F145" s="142">
        <v>2086611</v>
      </c>
      <c r="G145" s="141">
        <v>11421771</v>
      </c>
      <c r="H145" s="141">
        <v>40128524</v>
      </c>
      <c r="I145" s="141">
        <v>1073608</v>
      </c>
      <c r="J145" s="141">
        <v>0</v>
      </c>
      <c r="K145" s="141">
        <v>42</v>
      </c>
      <c r="L145" s="141">
        <v>0</v>
      </c>
    </row>
    <row r="146" spans="1:12" ht="15">
      <c r="A146" s="135">
        <v>115</v>
      </c>
      <c r="B146" s="135">
        <v>13</v>
      </c>
      <c r="C146" s="135" t="s">
        <v>326</v>
      </c>
      <c r="D146" s="135" t="s">
        <v>194</v>
      </c>
      <c r="E146" s="141">
        <v>86296091</v>
      </c>
      <c r="F146" s="142">
        <v>25696919</v>
      </c>
      <c r="G146" s="141">
        <v>47511684</v>
      </c>
      <c r="H146" s="141">
        <v>76511576</v>
      </c>
      <c r="I146" s="141">
        <v>10502820</v>
      </c>
      <c r="J146" s="141">
        <v>7413169</v>
      </c>
      <c r="K146" s="141">
        <v>410</v>
      </c>
      <c r="L146" s="141">
        <v>75210890</v>
      </c>
    </row>
    <row r="147" spans="1:12" ht="15">
      <c r="A147" s="135">
        <v>119</v>
      </c>
      <c r="B147" s="135">
        <v>14</v>
      </c>
      <c r="C147" s="135" t="s">
        <v>330</v>
      </c>
      <c r="D147" s="135" t="s">
        <v>194</v>
      </c>
      <c r="E147" s="141">
        <v>83806469</v>
      </c>
      <c r="F147" s="142">
        <v>5763858</v>
      </c>
      <c r="G147" s="141">
        <v>14744720</v>
      </c>
      <c r="H147" s="141">
        <v>34343922</v>
      </c>
      <c r="I147" s="141">
        <v>1873634</v>
      </c>
      <c r="J147" s="141">
        <v>805047</v>
      </c>
      <c r="K147" s="141">
        <v>127</v>
      </c>
      <c r="L147" s="141">
        <v>1264327</v>
      </c>
    </row>
    <row r="148" spans="1:12" ht="15">
      <c r="A148" s="135">
        <v>123</v>
      </c>
      <c r="B148" s="135">
        <v>15</v>
      </c>
      <c r="C148" s="135" t="s">
        <v>331</v>
      </c>
      <c r="D148" s="135" t="s">
        <v>194</v>
      </c>
      <c r="E148" s="141">
        <v>82052391</v>
      </c>
      <c r="F148" s="142">
        <v>9721503</v>
      </c>
      <c r="G148" s="141">
        <v>20597158</v>
      </c>
      <c r="H148" s="141">
        <v>42442033</v>
      </c>
      <c r="I148" s="141">
        <v>5966517</v>
      </c>
      <c r="J148" s="141">
        <v>53323</v>
      </c>
      <c r="K148" s="141">
        <v>110</v>
      </c>
      <c r="L148" s="141">
        <v>0</v>
      </c>
    </row>
    <row r="149" spans="1:12" ht="15">
      <c r="A149" s="135">
        <v>133</v>
      </c>
      <c r="B149" s="135">
        <v>16</v>
      </c>
      <c r="C149" s="143" t="s">
        <v>16</v>
      </c>
      <c r="D149" s="135" t="s">
        <v>209</v>
      </c>
      <c r="E149" s="141">
        <v>77802055</v>
      </c>
      <c r="F149" s="142">
        <v>24974761</v>
      </c>
      <c r="G149" s="141">
        <v>215431329</v>
      </c>
      <c r="H149" s="141">
        <v>308339472</v>
      </c>
      <c r="I149" s="141">
        <v>12322036</v>
      </c>
      <c r="J149" s="141">
        <v>22162590</v>
      </c>
      <c r="K149" s="141">
        <v>251</v>
      </c>
      <c r="L149" s="141">
        <v>68230489</v>
      </c>
    </row>
    <row r="150" spans="1:12" ht="15">
      <c r="A150" s="135">
        <v>149</v>
      </c>
      <c r="B150" s="135">
        <v>17</v>
      </c>
      <c r="C150" s="135" t="s">
        <v>345</v>
      </c>
      <c r="D150" s="135" t="s">
        <v>194</v>
      </c>
      <c r="E150" s="141">
        <v>68486983</v>
      </c>
      <c r="F150" s="142">
        <v>4184609</v>
      </c>
      <c r="G150" s="141">
        <v>4922313</v>
      </c>
      <c r="H150" s="141">
        <v>56132447</v>
      </c>
      <c r="I150" s="141">
        <v>-4771671</v>
      </c>
      <c r="J150" s="141">
        <v>0</v>
      </c>
      <c r="K150" s="141">
        <v>360</v>
      </c>
      <c r="L150" s="141">
        <v>66024160</v>
      </c>
    </row>
    <row r="151" spans="1:12" ht="15">
      <c r="A151" s="135">
        <v>156</v>
      </c>
      <c r="B151" s="135">
        <v>18</v>
      </c>
      <c r="C151" s="135" t="s">
        <v>349</v>
      </c>
      <c r="D151" s="135" t="s">
        <v>194</v>
      </c>
      <c r="E151" s="141">
        <v>65854099</v>
      </c>
      <c r="F151" s="142">
        <v>10199198</v>
      </c>
      <c r="G151" s="141">
        <v>35054859</v>
      </c>
      <c r="H151" s="141">
        <v>75436861</v>
      </c>
      <c r="I151" s="141">
        <v>1577335</v>
      </c>
      <c r="J151" s="141">
        <v>216118</v>
      </c>
      <c r="K151" s="141">
        <v>188</v>
      </c>
      <c r="L151" s="141">
        <v>64057852</v>
      </c>
    </row>
    <row r="152" spans="1:12" ht="15">
      <c r="A152" s="135">
        <v>158</v>
      </c>
      <c r="B152" s="135">
        <v>19</v>
      </c>
      <c r="C152" s="143" t="s">
        <v>281</v>
      </c>
      <c r="D152" s="135" t="s">
        <v>213</v>
      </c>
      <c r="E152" s="141">
        <v>65061164</v>
      </c>
      <c r="F152" s="142">
        <v>18007376</v>
      </c>
      <c r="G152" s="141">
        <v>53968021</v>
      </c>
      <c r="H152" s="141">
        <v>106643474</v>
      </c>
      <c r="I152" s="141">
        <v>8171776</v>
      </c>
      <c r="J152" s="141">
        <v>34443943</v>
      </c>
      <c r="K152" s="141">
        <v>348</v>
      </c>
      <c r="L152" s="141">
        <v>65061164</v>
      </c>
    </row>
    <row r="153" spans="1:12" ht="15">
      <c r="A153" s="135">
        <v>177</v>
      </c>
      <c r="B153" s="135">
        <v>20</v>
      </c>
      <c r="C153" s="135" t="s">
        <v>363</v>
      </c>
      <c r="D153" s="135" t="s">
        <v>194</v>
      </c>
      <c r="E153" s="141">
        <v>58808797</v>
      </c>
      <c r="F153" s="142">
        <v>2932476</v>
      </c>
      <c r="G153" s="141">
        <v>4640436</v>
      </c>
      <c r="H153" s="141">
        <v>14535707</v>
      </c>
      <c r="I153" s="141">
        <v>1726456</v>
      </c>
      <c r="J153" s="141">
        <v>34577750</v>
      </c>
      <c r="K153" s="141">
        <v>21</v>
      </c>
      <c r="L153" s="141">
        <v>0</v>
      </c>
    </row>
    <row r="154" spans="1:12" ht="15">
      <c r="A154" s="135">
        <v>196</v>
      </c>
      <c r="B154" s="135">
        <v>21</v>
      </c>
      <c r="C154" s="135" t="s">
        <v>64</v>
      </c>
      <c r="D154" s="135" t="s">
        <v>194</v>
      </c>
      <c r="E154" s="141">
        <v>52852821</v>
      </c>
      <c r="F154" s="142">
        <v>2901691</v>
      </c>
      <c r="G154" s="141">
        <v>3908464</v>
      </c>
      <c r="H154" s="141">
        <v>27236797</v>
      </c>
      <c r="I154" s="141">
        <v>659472</v>
      </c>
      <c r="J154" s="141">
        <v>0</v>
      </c>
      <c r="K154" s="141">
        <v>52</v>
      </c>
      <c r="L154" s="141">
        <v>0</v>
      </c>
    </row>
    <row r="155" spans="1:12" ht="15">
      <c r="A155" s="135">
        <v>200</v>
      </c>
      <c r="B155" s="135">
        <v>22</v>
      </c>
      <c r="C155" s="135" t="s">
        <v>252</v>
      </c>
      <c r="D155" s="135" t="s">
        <v>194</v>
      </c>
      <c r="E155" s="141">
        <v>49819240</v>
      </c>
      <c r="F155" s="142">
        <v>13299586</v>
      </c>
      <c r="G155" s="141">
        <v>21157143</v>
      </c>
      <c r="H155" s="141">
        <v>34348088</v>
      </c>
      <c r="I155" s="141">
        <v>6401081</v>
      </c>
      <c r="J155" s="141">
        <v>1349380</v>
      </c>
      <c r="K155" s="141">
        <v>268</v>
      </c>
      <c r="L155" s="141">
        <v>48437216</v>
      </c>
    </row>
    <row r="156" spans="1:12" ht="15">
      <c r="A156" s="135">
        <v>204</v>
      </c>
      <c r="B156" s="135">
        <v>23</v>
      </c>
      <c r="C156" s="135" t="s">
        <v>67</v>
      </c>
      <c r="D156" s="135" t="s">
        <v>194</v>
      </c>
      <c r="E156" s="141">
        <v>47971407</v>
      </c>
      <c r="F156" s="142">
        <v>2517294</v>
      </c>
      <c r="G156" s="141">
        <v>5087251</v>
      </c>
      <c r="H156" s="141">
        <v>18691774</v>
      </c>
      <c r="I156" s="141">
        <v>1452602</v>
      </c>
      <c r="J156" s="141">
        <v>23246043</v>
      </c>
      <c r="K156" s="141">
        <v>25</v>
      </c>
      <c r="L156" s="141">
        <v>0</v>
      </c>
    </row>
    <row r="157" spans="1:12" ht="15">
      <c r="A157" s="135">
        <v>208</v>
      </c>
      <c r="B157" s="135">
        <v>24</v>
      </c>
      <c r="C157" s="135" t="s">
        <v>254</v>
      </c>
      <c r="D157" s="135" t="s">
        <v>194</v>
      </c>
      <c r="E157" s="141">
        <v>46657577</v>
      </c>
      <c r="F157" s="142" t="s">
        <v>288</v>
      </c>
      <c r="G157" s="141" t="s">
        <v>288</v>
      </c>
      <c r="H157" s="141" t="s">
        <v>288</v>
      </c>
      <c r="I157" s="141" t="s">
        <v>288</v>
      </c>
      <c r="J157" s="141" t="s">
        <v>288</v>
      </c>
      <c r="K157" s="141" t="s">
        <v>288</v>
      </c>
      <c r="L157" s="141" t="s">
        <v>288</v>
      </c>
    </row>
    <row r="158" spans="1:12" ht="15">
      <c r="A158" s="135">
        <v>212</v>
      </c>
      <c r="B158" s="135">
        <v>25</v>
      </c>
      <c r="C158" s="143" t="s">
        <v>26</v>
      </c>
      <c r="D158" s="135" t="s">
        <v>288</v>
      </c>
      <c r="E158" s="141">
        <v>46187547</v>
      </c>
      <c r="F158" s="142">
        <v>2688910</v>
      </c>
      <c r="G158" s="141">
        <v>3600279</v>
      </c>
      <c r="H158" s="141">
        <v>33899820</v>
      </c>
      <c r="I158" s="141">
        <v>-2312647</v>
      </c>
      <c r="J158" s="141">
        <v>5127834</v>
      </c>
      <c r="K158" s="141">
        <v>193</v>
      </c>
      <c r="L158" s="141">
        <v>40129757</v>
      </c>
    </row>
    <row r="159" spans="1:12" ht="15">
      <c r="A159" s="135">
        <v>217</v>
      </c>
      <c r="B159" s="135">
        <v>26</v>
      </c>
      <c r="C159" s="135" t="s">
        <v>70</v>
      </c>
      <c r="D159" s="135" t="s">
        <v>194</v>
      </c>
      <c r="E159" s="141">
        <v>45000451</v>
      </c>
      <c r="F159" s="142">
        <v>10998683</v>
      </c>
      <c r="G159" s="141">
        <v>12451231</v>
      </c>
      <c r="H159" s="141">
        <v>32585566</v>
      </c>
      <c r="I159" s="141">
        <v>4567451</v>
      </c>
      <c r="J159" s="141">
        <v>0</v>
      </c>
      <c r="K159" s="141">
        <v>240</v>
      </c>
      <c r="L159" s="141">
        <v>38003581</v>
      </c>
    </row>
    <row r="160" spans="1:12" ht="15">
      <c r="A160" s="135">
        <v>228</v>
      </c>
      <c r="B160" s="135">
        <v>27</v>
      </c>
      <c r="C160" s="135" t="s">
        <v>264</v>
      </c>
      <c r="D160" s="135" t="s">
        <v>194</v>
      </c>
      <c r="E160" s="141">
        <v>40775603</v>
      </c>
      <c r="F160" s="142">
        <v>1477399</v>
      </c>
      <c r="G160" s="141">
        <v>2551620</v>
      </c>
      <c r="H160" s="141">
        <v>31307917</v>
      </c>
      <c r="I160" s="141">
        <v>-3224174</v>
      </c>
      <c r="J160" s="141">
        <v>127856</v>
      </c>
      <c r="K160" s="141">
        <v>168</v>
      </c>
      <c r="L160" s="141">
        <v>38307750</v>
      </c>
    </row>
    <row r="161" spans="1:12" ht="15">
      <c r="A161" s="135">
        <v>249</v>
      </c>
      <c r="B161" s="135">
        <v>28</v>
      </c>
      <c r="C161" s="135" t="s">
        <v>85</v>
      </c>
      <c r="D161" s="135" t="s">
        <v>194</v>
      </c>
      <c r="E161" s="141">
        <v>37463062</v>
      </c>
      <c r="F161" s="142">
        <v>1493394</v>
      </c>
      <c r="G161" s="141">
        <v>5843916</v>
      </c>
      <c r="H161" s="141">
        <v>17592782</v>
      </c>
      <c r="I161" s="141">
        <v>565192</v>
      </c>
      <c r="J161" s="141">
        <v>0</v>
      </c>
      <c r="K161" s="141">
        <v>42</v>
      </c>
      <c r="L161" s="141">
        <v>0</v>
      </c>
    </row>
    <row r="162" spans="3:12" ht="15.75" thickBot="1">
      <c r="C162" s="10" t="s">
        <v>388</v>
      </c>
      <c r="E162" s="126">
        <v>5739042228</v>
      </c>
      <c r="F162" s="126">
        <v>716581562</v>
      </c>
      <c r="G162" s="126">
        <v>1846701268</v>
      </c>
      <c r="H162" s="126">
        <v>4155972349</v>
      </c>
      <c r="I162" s="126">
        <v>301392580</v>
      </c>
      <c r="J162" s="126">
        <v>1027704779</v>
      </c>
      <c r="K162" s="126">
        <v>9656</v>
      </c>
      <c r="L162" s="126">
        <v>4861720803</v>
      </c>
    </row>
    <row r="165" ht="15.75" thickBot="1"/>
    <row r="166" ht="15.75" thickBot="1">
      <c r="C166" s="8" t="s">
        <v>205</v>
      </c>
    </row>
    <row r="167" ht="15.75" thickBot="1">
      <c r="C167" s="159" t="s">
        <v>382</v>
      </c>
    </row>
    <row r="168" spans="1:12" ht="51">
      <c r="A168" s="2" t="s">
        <v>138</v>
      </c>
      <c r="B168" s="9" t="s">
        <v>140</v>
      </c>
      <c r="C168" s="3" t="s">
        <v>136</v>
      </c>
      <c r="D168" s="2" t="s">
        <v>137</v>
      </c>
      <c r="E168" s="4" t="s">
        <v>139</v>
      </c>
      <c r="F168" s="4" t="s">
        <v>141</v>
      </c>
      <c r="G168" s="4" t="s">
        <v>142</v>
      </c>
      <c r="H168" s="4" t="s">
        <v>143</v>
      </c>
      <c r="I168" s="4" t="s">
        <v>144</v>
      </c>
      <c r="J168" s="4" t="s">
        <v>145</v>
      </c>
      <c r="K168" s="4" t="s">
        <v>146</v>
      </c>
      <c r="L168" s="4" t="s">
        <v>147</v>
      </c>
    </row>
    <row r="169" spans="1:12" ht="63.75">
      <c r="A169" s="5" t="s">
        <v>150</v>
      </c>
      <c r="B169" s="5" t="s">
        <v>152</v>
      </c>
      <c r="C169" s="138" t="s">
        <v>148</v>
      </c>
      <c r="D169" s="5" t="s">
        <v>149</v>
      </c>
      <c r="E169" s="139" t="s">
        <v>151</v>
      </c>
      <c r="F169" s="139" t="s">
        <v>153</v>
      </c>
      <c r="G169" s="139" t="s">
        <v>154</v>
      </c>
      <c r="H169" s="139" t="s">
        <v>155</v>
      </c>
      <c r="I169" s="139" t="s">
        <v>156</v>
      </c>
      <c r="J169" s="139" t="s">
        <v>157</v>
      </c>
      <c r="K169" s="139" t="s">
        <v>158</v>
      </c>
      <c r="L169" s="139" t="s">
        <v>159</v>
      </c>
    </row>
    <row r="170" spans="1:12" ht="15">
      <c r="A170" s="135">
        <v>68</v>
      </c>
      <c r="B170" s="135">
        <v>1</v>
      </c>
      <c r="C170" s="135" t="s">
        <v>34</v>
      </c>
      <c r="D170" s="135" t="s">
        <v>194</v>
      </c>
      <c r="E170" s="141">
        <v>128707952</v>
      </c>
      <c r="F170" s="142">
        <v>143212</v>
      </c>
      <c r="G170" s="141">
        <v>576990</v>
      </c>
      <c r="H170" s="141">
        <v>591414</v>
      </c>
      <c r="I170" s="141">
        <v>27650</v>
      </c>
      <c r="J170" s="141">
        <v>0</v>
      </c>
      <c r="K170" s="141">
        <v>5</v>
      </c>
      <c r="L170" s="141">
        <v>0</v>
      </c>
    </row>
    <row r="171" spans="1:12" ht="15">
      <c r="A171" s="135">
        <v>73</v>
      </c>
      <c r="B171" s="135">
        <v>2</v>
      </c>
      <c r="C171" s="135" t="s">
        <v>300</v>
      </c>
      <c r="D171" s="135" t="s">
        <v>194</v>
      </c>
      <c r="E171" s="141">
        <v>123963570</v>
      </c>
      <c r="F171" s="142">
        <v>3223977</v>
      </c>
      <c r="G171" s="141">
        <v>7099130</v>
      </c>
      <c r="H171" s="141">
        <v>21297505</v>
      </c>
      <c r="I171" s="141">
        <v>148838</v>
      </c>
      <c r="J171" s="141">
        <v>0</v>
      </c>
      <c r="K171" s="141">
        <v>114</v>
      </c>
      <c r="L171" s="141">
        <v>9530491</v>
      </c>
    </row>
    <row r="172" spans="1:12" ht="15">
      <c r="A172" s="135">
        <v>95</v>
      </c>
      <c r="B172" s="135">
        <v>3</v>
      </c>
      <c r="C172" s="135" t="s">
        <v>315</v>
      </c>
      <c r="D172" s="135" t="s">
        <v>194</v>
      </c>
      <c r="E172" s="141">
        <v>97143331</v>
      </c>
      <c r="F172" s="142">
        <v>78680</v>
      </c>
      <c r="G172" s="141">
        <v>348873</v>
      </c>
      <c r="H172" s="141">
        <v>358064</v>
      </c>
      <c r="I172" s="141">
        <v>22000</v>
      </c>
      <c r="J172" s="141">
        <v>0</v>
      </c>
      <c r="K172" s="141">
        <v>4</v>
      </c>
      <c r="L172" s="141">
        <v>0</v>
      </c>
    </row>
    <row r="173" spans="1:12" ht="15">
      <c r="A173" s="135">
        <v>97</v>
      </c>
      <c r="B173" s="135">
        <v>4</v>
      </c>
      <c r="C173" s="135" t="s">
        <v>39</v>
      </c>
      <c r="D173" s="135" t="s">
        <v>194</v>
      </c>
      <c r="E173" s="141">
        <v>96626551</v>
      </c>
      <c r="F173" s="142">
        <v>-2047946</v>
      </c>
      <c r="G173" s="141">
        <v>1880919</v>
      </c>
      <c r="H173" s="141">
        <v>29333833</v>
      </c>
      <c r="I173" s="141">
        <v>-4082575</v>
      </c>
      <c r="J173" s="141">
        <v>0</v>
      </c>
      <c r="K173" s="141">
        <v>36</v>
      </c>
      <c r="L173" s="141">
        <v>0</v>
      </c>
    </row>
    <row r="174" spans="1:12" ht="15">
      <c r="A174" s="135">
        <v>108</v>
      </c>
      <c r="B174" s="135">
        <v>5</v>
      </c>
      <c r="C174" s="135" t="s">
        <v>44</v>
      </c>
      <c r="D174" s="135" t="s">
        <v>194</v>
      </c>
      <c r="E174" s="141">
        <v>88438510</v>
      </c>
      <c r="F174" s="142">
        <v>53905888</v>
      </c>
      <c r="G174" s="141">
        <v>2312119</v>
      </c>
      <c r="H174" s="141">
        <v>19130888</v>
      </c>
      <c r="I174" s="141">
        <v>1318792</v>
      </c>
      <c r="J174" s="141">
        <v>0</v>
      </c>
      <c r="K174" s="141">
        <v>5524</v>
      </c>
      <c r="L174" s="141">
        <v>0</v>
      </c>
    </row>
    <row r="175" spans="1:12" ht="15">
      <c r="A175" s="135">
        <v>117</v>
      </c>
      <c r="B175" s="135">
        <v>6</v>
      </c>
      <c r="C175" s="135" t="s">
        <v>328</v>
      </c>
      <c r="D175" s="135" t="s">
        <v>194</v>
      </c>
      <c r="E175" s="141">
        <v>85253972</v>
      </c>
      <c r="F175" s="142">
        <v>3412881</v>
      </c>
      <c r="G175" s="141">
        <v>2533499</v>
      </c>
      <c r="H175" s="141">
        <v>26117956</v>
      </c>
      <c r="I175" s="141">
        <v>789637</v>
      </c>
      <c r="J175" s="141">
        <v>0</v>
      </c>
      <c r="K175" s="141">
        <v>28</v>
      </c>
      <c r="L175" s="141">
        <v>0</v>
      </c>
    </row>
    <row r="176" spans="1:12" ht="15">
      <c r="A176" s="135">
        <v>131</v>
      </c>
      <c r="B176" s="135">
        <v>7</v>
      </c>
      <c r="C176" s="135" t="s">
        <v>334</v>
      </c>
      <c r="D176" s="135" t="s">
        <v>194</v>
      </c>
      <c r="E176" s="141">
        <v>79033195</v>
      </c>
      <c r="F176" s="142">
        <v>2854736</v>
      </c>
      <c r="G176" s="141">
        <v>7663170</v>
      </c>
      <c r="H176" s="141">
        <v>17633681</v>
      </c>
      <c r="I176" s="141">
        <v>594666</v>
      </c>
      <c r="J176" s="141">
        <v>0</v>
      </c>
      <c r="K176" s="141">
        <v>85</v>
      </c>
      <c r="L176" s="141">
        <v>0</v>
      </c>
    </row>
    <row r="177" spans="1:12" ht="15">
      <c r="A177" s="135">
        <v>143</v>
      </c>
      <c r="B177" s="135">
        <v>8</v>
      </c>
      <c r="C177" s="135" t="s">
        <v>340</v>
      </c>
      <c r="D177" s="135" t="s">
        <v>194</v>
      </c>
      <c r="E177" s="141">
        <v>70747821</v>
      </c>
      <c r="F177" s="142">
        <v>1176616</v>
      </c>
      <c r="G177" s="141">
        <v>10694727</v>
      </c>
      <c r="H177" s="141">
        <v>27356889</v>
      </c>
      <c r="I177" s="141">
        <v>-700450</v>
      </c>
      <c r="J177" s="141">
        <v>31650</v>
      </c>
      <c r="K177" s="141">
        <v>70</v>
      </c>
      <c r="L177" s="141">
        <v>0</v>
      </c>
    </row>
    <row r="178" spans="1:12" ht="15">
      <c r="A178" s="135">
        <v>159</v>
      </c>
      <c r="B178" s="135">
        <v>9</v>
      </c>
      <c r="C178" s="135" t="s">
        <v>351</v>
      </c>
      <c r="D178" s="135" t="s">
        <v>194</v>
      </c>
      <c r="E178" s="141">
        <v>64788088</v>
      </c>
      <c r="F178" s="142">
        <v>3141680</v>
      </c>
      <c r="G178" s="141">
        <v>6702804</v>
      </c>
      <c r="H178" s="141">
        <v>19406373</v>
      </c>
      <c r="I178" s="141">
        <v>1969711</v>
      </c>
      <c r="J178" s="141">
        <v>0</v>
      </c>
      <c r="K178" s="141">
        <v>52</v>
      </c>
      <c r="L178" s="141">
        <v>0</v>
      </c>
    </row>
    <row r="179" spans="1:12" ht="15">
      <c r="A179" s="135">
        <v>165</v>
      </c>
      <c r="B179" s="135">
        <v>10</v>
      </c>
      <c r="C179" s="135" t="s">
        <v>355</v>
      </c>
      <c r="D179" s="135" t="s">
        <v>194</v>
      </c>
      <c r="E179" s="141">
        <v>63067833</v>
      </c>
      <c r="F179" s="142">
        <v>2741815</v>
      </c>
      <c r="G179" s="141">
        <v>2977919</v>
      </c>
      <c r="H179" s="141">
        <v>5365440</v>
      </c>
      <c r="I179" s="141">
        <v>634860</v>
      </c>
      <c r="J179" s="141">
        <v>0</v>
      </c>
      <c r="K179" s="141">
        <v>40</v>
      </c>
      <c r="L179" s="141">
        <v>0</v>
      </c>
    </row>
    <row r="180" spans="1:12" ht="15">
      <c r="A180" s="135">
        <v>168</v>
      </c>
      <c r="B180" s="135">
        <v>11</v>
      </c>
      <c r="C180" s="135" t="s">
        <v>357</v>
      </c>
      <c r="D180" s="135" t="s">
        <v>194</v>
      </c>
      <c r="E180" s="141">
        <v>62288149</v>
      </c>
      <c r="F180" s="142">
        <v>936848</v>
      </c>
      <c r="G180" s="141">
        <v>4781101</v>
      </c>
      <c r="H180" s="141">
        <v>10833476</v>
      </c>
      <c r="I180" s="141">
        <v>-9257</v>
      </c>
      <c r="J180" s="141">
        <v>0</v>
      </c>
      <c r="K180" s="141">
        <v>30</v>
      </c>
      <c r="L180" s="141">
        <v>0</v>
      </c>
    </row>
    <row r="181" spans="1:12" ht="15">
      <c r="A181" s="135">
        <v>218</v>
      </c>
      <c r="B181" s="135">
        <v>12</v>
      </c>
      <c r="C181" s="135" t="s">
        <v>258</v>
      </c>
      <c r="D181" s="135" t="s">
        <v>194</v>
      </c>
      <c r="E181" s="141">
        <v>44871804</v>
      </c>
      <c r="F181" s="142">
        <v>100546</v>
      </c>
      <c r="G181" s="141">
        <v>784916</v>
      </c>
      <c r="H181" s="141">
        <v>787284</v>
      </c>
      <c r="I181" s="141">
        <v>39699</v>
      </c>
      <c r="J181" s="141">
        <v>0</v>
      </c>
      <c r="K181" s="141">
        <v>4</v>
      </c>
      <c r="L181" s="141">
        <v>0</v>
      </c>
    </row>
    <row r="182" spans="1:12" ht="15">
      <c r="A182" s="135">
        <v>227</v>
      </c>
      <c r="B182" s="135">
        <v>13</v>
      </c>
      <c r="C182" s="135" t="s">
        <v>263</v>
      </c>
      <c r="D182" s="135" t="s">
        <v>194</v>
      </c>
      <c r="E182" s="141">
        <v>40781009</v>
      </c>
      <c r="F182" s="142">
        <v>2320850</v>
      </c>
      <c r="G182" s="141">
        <v>5994080</v>
      </c>
      <c r="H182" s="141">
        <v>28443482</v>
      </c>
      <c r="I182" s="141">
        <v>515732</v>
      </c>
      <c r="J182" s="141">
        <v>0</v>
      </c>
      <c r="K182" s="141">
        <v>38</v>
      </c>
      <c r="L182" s="141">
        <v>12081811</v>
      </c>
    </row>
    <row r="183" spans="1:12" ht="15">
      <c r="A183" s="135">
        <v>248</v>
      </c>
      <c r="B183" s="135">
        <v>14</v>
      </c>
      <c r="C183" s="135" t="s">
        <v>84</v>
      </c>
      <c r="D183" s="135" t="s">
        <v>194</v>
      </c>
      <c r="E183" s="141">
        <v>37527352</v>
      </c>
      <c r="F183" s="142">
        <v>34995920</v>
      </c>
      <c r="G183" s="141">
        <v>3038289</v>
      </c>
      <c r="H183" s="141">
        <v>9611657</v>
      </c>
      <c r="I183" s="141">
        <v>-1648309</v>
      </c>
      <c r="J183" s="141">
        <v>75270</v>
      </c>
      <c r="K183" s="141">
        <v>2039</v>
      </c>
      <c r="L183" s="141">
        <v>0</v>
      </c>
    </row>
    <row r="184" spans="3:12" ht="15.75" thickBot="1">
      <c r="C184" s="10" t="s">
        <v>388</v>
      </c>
      <c r="E184" s="126">
        <v>1083239137</v>
      </c>
      <c r="F184" s="126">
        <v>106985703</v>
      </c>
      <c r="G184" s="126">
        <v>57388536</v>
      </c>
      <c r="H184" s="126">
        <v>216267942</v>
      </c>
      <c r="I184" s="126">
        <v>-379006</v>
      </c>
      <c r="J184" s="126">
        <v>106920</v>
      </c>
      <c r="K184" s="126">
        <v>8069</v>
      </c>
      <c r="L184" s="126">
        <v>21612302</v>
      </c>
    </row>
    <row r="187" ht="15.75" thickBot="1"/>
    <row r="188" ht="15.75" thickBot="1">
      <c r="C188" s="8" t="s">
        <v>201</v>
      </c>
    </row>
    <row r="189" ht="15.75" thickBot="1">
      <c r="C189" s="159" t="s">
        <v>383</v>
      </c>
    </row>
    <row r="190" spans="1:12" ht="51">
      <c r="A190" s="2" t="s">
        <v>138</v>
      </c>
      <c r="B190" s="9" t="s">
        <v>140</v>
      </c>
      <c r="C190" s="3" t="s">
        <v>136</v>
      </c>
      <c r="D190" s="2" t="s">
        <v>137</v>
      </c>
      <c r="E190" s="4" t="s">
        <v>139</v>
      </c>
      <c r="F190" s="4" t="s">
        <v>141</v>
      </c>
      <c r="G190" s="4" t="s">
        <v>142</v>
      </c>
      <c r="H190" s="4" t="s">
        <v>143</v>
      </c>
      <c r="I190" s="4" t="s">
        <v>144</v>
      </c>
      <c r="J190" s="4" t="s">
        <v>145</v>
      </c>
      <c r="K190" s="4" t="s">
        <v>146</v>
      </c>
      <c r="L190" s="4" t="s">
        <v>147</v>
      </c>
    </row>
    <row r="191" spans="1:12" ht="63.75">
      <c r="A191" s="5" t="s">
        <v>150</v>
      </c>
      <c r="B191" s="5" t="s">
        <v>152</v>
      </c>
      <c r="C191" s="138" t="s">
        <v>148</v>
      </c>
      <c r="D191" s="5" t="s">
        <v>149</v>
      </c>
      <c r="E191" s="139" t="s">
        <v>151</v>
      </c>
      <c r="F191" s="139" t="s">
        <v>153</v>
      </c>
      <c r="G191" s="139" t="s">
        <v>154</v>
      </c>
      <c r="H191" s="139" t="s">
        <v>155</v>
      </c>
      <c r="I191" s="139" t="s">
        <v>156</v>
      </c>
      <c r="J191" s="139" t="s">
        <v>157</v>
      </c>
      <c r="K191" s="139" t="s">
        <v>158</v>
      </c>
      <c r="L191" s="139" t="s">
        <v>159</v>
      </c>
    </row>
    <row r="192" spans="1:12" ht="15">
      <c r="A192" s="135">
        <v>26</v>
      </c>
      <c r="B192" s="135">
        <v>1</v>
      </c>
      <c r="C192" s="135" t="s">
        <v>238</v>
      </c>
      <c r="D192" s="135" t="s">
        <v>194</v>
      </c>
      <c r="E192" s="141">
        <v>329875673</v>
      </c>
      <c r="F192" s="142">
        <v>45289028</v>
      </c>
      <c r="G192" s="141" t="s">
        <v>288</v>
      </c>
      <c r="H192" s="141" t="s">
        <v>288</v>
      </c>
      <c r="I192" s="141" t="s">
        <v>288</v>
      </c>
      <c r="J192" s="141" t="s">
        <v>288</v>
      </c>
      <c r="K192" s="141">
        <v>1311</v>
      </c>
      <c r="L192" s="141">
        <v>0</v>
      </c>
    </row>
    <row r="193" spans="1:12" ht="15">
      <c r="A193" s="135">
        <v>40</v>
      </c>
      <c r="B193" s="135">
        <v>2</v>
      </c>
      <c r="C193" s="135" t="s">
        <v>246</v>
      </c>
      <c r="D193" s="135" t="s">
        <v>194</v>
      </c>
      <c r="E193" s="141">
        <v>214759500</v>
      </c>
      <c r="F193" s="142">
        <v>42504052</v>
      </c>
      <c r="G193" s="141">
        <v>36613065</v>
      </c>
      <c r="H193" s="141">
        <v>92282967</v>
      </c>
      <c r="I193" s="141">
        <v>-9326458</v>
      </c>
      <c r="J193" s="141">
        <v>0</v>
      </c>
      <c r="K193" s="141">
        <v>274</v>
      </c>
      <c r="L193" s="141">
        <v>0</v>
      </c>
    </row>
    <row r="194" spans="1:12" ht="15">
      <c r="A194" s="135">
        <v>129</v>
      </c>
      <c r="B194" s="135">
        <v>3</v>
      </c>
      <c r="C194" s="143" t="s">
        <v>17</v>
      </c>
      <c r="D194" s="140" t="s">
        <v>213</v>
      </c>
      <c r="E194" s="141">
        <v>79803631</v>
      </c>
      <c r="F194" s="142" t="s">
        <v>288</v>
      </c>
      <c r="G194" s="141" t="s">
        <v>288</v>
      </c>
      <c r="H194" s="141" t="s">
        <v>288</v>
      </c>
      <c r="I194" s="141" t="s">
        <v>288</v>
      </c>
      <c r="J194" s="141" t="s">
        <v>288</v>
      </c>
      <c r="K194" s="141" t="s">
        <v>288</v>
      </c>
      <c r="L194" s="141" t="s">
        <v>288</v>
      </c>
    </row>
    <row r="195" spans="1:12" ht="15">
      <c r="A195" s="135">
        <v>178</v>
      </c>
      <c r="B195" s="135">
        <v>4</v>
      </c>
      <c r="C195" s="135" t="s">
        <v>364</v>
      </c>
      <c r="D195" s="135" t="s">
        <v>194</v>
      </c>
      <c r="E195" s="141">
        <v>58707699</v>
      </c>
      <c r="F195" s="142">
        <v>13021930</v>
      </c>
      <c r="G195" s="141">
        <v>4859515</v>
      </c>
      <c r="H195" s="141">
        <v>22227992</v>
      </c>
      <c r="I195" s="141">
        <v>-227919</v>
      </c>
      <c r="J195" s="141">
        <v>0</v>
      </c>
      <c r="K195" s="141">
        <v>98</v>
      </c>
      <c r="L195" s="141">
        <v>0</v>
      </c>
    </row>
    <row r="196" spans="1:12" ht="15">
      <c r="A196" s="135">
        <v>220</v>
      </c>
      <c r="B196" s="135">
        <v>5</v>
      </c>
      <c r="C196" s="135" t="s">
        <v>259</v>
      </c>
      <c r="D196" s="135" t="s">
        <v>224</v>
      </c>
      <c r="E196" s="141">
        <v>44045643</v>
      </c>
      <c r="F196" s="142">
        <v>4441144</v>
      </c>
      <c r="G196" s="141">
        <v>627582</v>
      </c>
      <c r="H196" s="141">
        <v>26377195</v>
      </c>
      <c r="I196" s="141">
        <v>-513844</v>
      </c>
      <c r="J196" s="141">
        <v>0</v>
      </c>
      <c r="K196" s="141">
        <v>163</v>
      </c>
      <c r="L196" s="141">
        <v>0</v>
      </c>
    </row>
    <row r="197" spans="3:12" ht="15.75" thickBot="1">
      <c r="C197" s="10" t="s">
        <v>388</v>
      </c>
      <c r="E197" s="126">
        <v>727192146</v>
      </c>
      <c r="F197" s="126">
        <v>156406589</v>
      </c>
      <c r="G197" s="126">
        <v>211925528</v>
      </c>
      <c r="H197" s="126">
        <v>392834916</v>
      </c>
      <c r="I197" s="126">
        <v>15517326</v>
      </c>
      <c r="J197" s="126">
        <v>9791</v>
      </c>
      <c r="K197" s="126">
        <v>2275</v>
      </c>
      <c r="L197" s="126">
        <v>0</v>
      </c>
    </row>
    <row r="200" ht="15.75" thickBot="1"/>
    <row r="201" ht="15.75" thickBot="1">
      <c r="C201" s="8" t="s">
        <v>196</v>
      </c>
    </row>
    <row r="202" ht="15.75" thickBot="1">
      <c r="C202" s="159" t="s">
        <v>384</v>
      </c>
    </row>
    <row r="203" spans="1:12" ht="51">
      <c r="A203" s="2" t="s">
        <v>138</v>
      </c>
      <c r="B203" s="9" t="s">
        <v>140</v>
      </c>
      <c r="C203" s="3" t="s">
        <v>136</v>
      </c>
      <c r="D203" s="2" t="s">
        <v>137</v>
      </c>
      <c r="E203" s="4" t="s">
        <v>139</v>
      </c>
      <c r="F203" s="4" t="s">
        <v>141</v>
      </c>
      <c r="G203" s="4" t="s">
        <v>142</v>
      </c>
      <c r="H203" s="4" t="s">
        <v>143</v>
      </c>
      <c r="I203" s="4" t="s">
        <v>144</v>
      </c>
      <c r="J203" s="4" t="s">
        <v>145</v>
      </c>
      <c r="K203" s="4" t="s">
        <v>146</v>
      </c>
      <c r="L203" s="4" t="s">
        <v>147</v>
      </c>
    </row>
    <row r="204" spans="1:12" ht="63.75">
      <c r="A204" s="5" t="s">
        <v>150</v>
      </c>
      <c r="B204" s="5" t="s">
        <v>152</v>
      </c>
      <c r="C204" s="138" t="s">
        <v>148</v>
      </c>
      <c r="D204" s="5" t="s">
        <v>149</v>
      </c>
      <c r="E204" s="139" t="s">
        <v>151</v>
      </c>
      <c r="F204" s="139" t="s">
        <v>153</v>
      </c>
      <c r="G204" s="139" t="s">
        <v>154</v>
      </c>
      <c r="H204" s="139" t="s">
        <v>155</v>
      </c>
      <c r="I204" s="139" t="s">
        <v>156</v>
      </c>
      <c r="J204" s="139" t="s">
        <v>157</v>
      </c>
      <c r="K204" s="139" t="s">
        <v>158</v>
      </c>
      <c r="L204" s="139" t="s">
        <v>159</v>
      </c>
    </row>
    <row r="205" spans="1:12" ht="15">
      <c r="A205" s="135">
        <v>1</v>
      </c>
      <c r="B205" s="135">
        <v>1</v>
      </c>
      <c r="C205" s="135" t="s">
        <v>286</v>
      </c>
      <c r="D205" s="135" t="s">
        <v>218</v>
      </c>
      <c r="E205" s="141">
        <v>7713958721</v>
      </c>
      <c r="F205" s="142">
        <v>693415194</v>
      </c>
      <c r="G205" s="141">
        <v>931034076</v>
      </c>
      <c r="H205" s="141">
        <v>4313228188</v>
      </c>
      <c r="I205" s="141">
        <v>277443633</v>
      </c>
      <c r="J205" s="141">
        <v>2410866138</v>
      </c>
      <c r="K205" s="141">
        <v>7758</v>
      </c>
      <c r="L205" s="141">
        <v>6366477476</v>
      </c>
    </row>
    <row r="206" spans="1:12" ht="15">
      <c r="A206" s="135">
        <v>2</v>
      </c>
      <c r="B206" s="135">
        <v>2</v>
      </c>
      <c r="C206" s="135" t="s">
        <v>227</v>
      </c>
      <c r="D206" s="135" t="s">
        <v>218</v>
      </c>
      <c r="E206" s="141">
        <v>7602337606</v>
      </c>
      <c r="F206" s="142">
        <v>656087676</v>
      </c>
      <c r="G206" s="141">
        <v>829423301</v>
      </c>
      <c r="H206" s="141">
        <v>1643723978</v>
      </c>
      <c r="I206" s="141">
        <v>333551473</v>
      </c>
      <c r="J206" s="141">
        <v>3213577377</v>
      </c>
      <c r="K206" s="141">
        <v>6043</v>
      </c>
      <c r="L206" s="141">
        <v>7357961625</v>
      </c>
    </row>
    <row r="207" spans="1:12" ht="15">
      <c r="A207" s="135">
        <v>4</v>
      </c>
      <c r="B207" s="135">
        <v>3</v>
      </c>
      <c r="C207" s="135" t="s">
        <v>228</v>
      </c>
      <c r="D207" s="135" t="s">
        <v>194</v>
      </c>
      <c r="E207" s="141">
        <v>1808068123</v>
      </c>
      <c r="F207" s="142">
        <v>426640929</v>
      </c>
      <c r="G207" s="141" t="s">
        <v>288</v>
      </c>
      <c r="H207" s="141">
        <v>1521447537</v>
      </c>
      <c r="I207" s="141" t="s">
        <v>288</v>
      </c>
      <c r="J207" s="141">
        <v>828989416</v>
      </c>
      <c r="K207" s="141">
        <v>5545</v>
      </c>
      <c r="L207" s="141">
        <v>1397955705</v>
      </c>
    </row>
    <row r="208" spans="1:12" ht="15">
      <c r="A208" s="135">
        <v>7</v>
      </c>
      <c r="B208" s="135">
        <v>4</v>
      </c>
      <c r="C208" s="135" t="s">
        <v>230</v>
      </c>
      <c r="D208" s="135" t="s">
        <v>194</v>
      </c>
      <c r="E208" s="141">
        <v>746969913</v>
      </c>
      <c r="F208" s="142">
        <v>30913941</v>
      </c>
      <c r="G208" s="141">
        <v>89612211</v>
      </c>
      <c r="H208" s="141">
        <v>422048466</v>
      </c>
      <c r="I208" s="141">
        <v>-21729625</v>
      </c>
      <c r="J208" s="141">
        <v>166877399</v>
      </c>
      <c r="K208" s="141">
        <v>979</v>
      </c>
      <c r="L208" s="141">
        <v>725691789</v>
      </c>
    </row>
    <row r="209" spans="1:12" ht="15">
      <c r="A209" s="135">
        <v>18</v>
      </c>
      <c r="B209" s="135">
        <v>5</v>
      </c>
      <c r="C209" s="143" t="s">
        <v>26</v>
      </c>
      <c r="D209" s="135" t="s">
        <v>288</v>
      </c>
      <c r="E209" s="141">
        <v>400996169</v>
      </c>
      <c r="F209" s="142">
        <v>79620470</v>
      </c>
      <c r="G209" s="141">
        <v>76110141</v>
      </c>
      <c r="H209" s="141">
        <v>285614602</v>
      </c>
      <c r="I209" s="141">
        <v>23624639</v>
      </c>
      <c r="J209" s="141">
        <v>30420653</v>
      </c>
      <c r="K209" s="141">
        <v>1900</v>
      </c>
      <c r="L209" s="141">
        <v>400996169</v>
      </c>
    </row>
    <row r="210" spans="1:12" ht="15">
      <c r="A210" s="135">
        <v>23</v>
      </c>
      <c r="B210" s="135">
        <v>6</v>
      </c>
      <c r="C210" s="143" t="s">
        <v>26</v>
      </c>
      <c r="D210" s="135" t="s">
        <v>288</v>
      </c>
      <c r="E210" s="141">
        <v>365431085</v>
      </c>
      <c r="F210" s="142">
        <v>113955690</v>
      </c>
      <c r="G210" s="141">
        <v>199594211</v>
      </c>
      <c r="H210" s="141">
        <v>291442239</v>
      </c>
      <c r="I210" s="141" t="s">
        <v>288</v>
      </c>
      <c r="J210" s="141">
        <v>7657200</v>
      </c>
      <c r="K210" s="141">
        <v>1351</v>
      </c>
      <c r="L210" s="141">
        <v>346133190</v>
      </c>
    </row>
    <row r="211" spans="1:12" ht="15">
      <c r="A211" s="135">
        <v>24</v>
      </c>
      <c r="B211" s="135">
        <v>7</v>
      </c>
      <c r="C211" s="144" t="s">
        <v>190</v>
      </c>
      <c r="D211" s="145" t="s">
        <v>214</v>
      </c>
      <c r="E211" s="141">
        <v>354754018</v>
      </c>
      <c r="F211" s="142">
        <v>72840716</v>
      </c>
      <c r="G211" s="141" t="s">
        <v>288</v>
      </c>
      <c r="H211" s="141" t="s">
        <v>288</v>
      </c>
      <c r="I211" s="141" t="s">
        <v>288</v>
      </c>
      <c r="J211" s="141">
        <v>142961067</v>
      </c>
      <c r="K211" s="141">
        <v>2746</v>
      </c>
      <c r="L211" s="141">
        <v>354754018</v>
      </c>
    </row>
    <row r="212" spans="1:12" ht="15">
      <c r="A212" s="135">
        <v>29</v>
      </c>
      <c r="B212" s="135">
        <v>8</v>
      </c>
      <c r="C212" s="146" t="s">
        <v>274</v>
      </c>
      <c r="D212" s="135" t="s">
        <v>194</v>
      </c>
      <c r="E212" s="141">
        <v>308297180</v>
      </c>
      <c r="F212" s="142">
        <v>67278751</v>
      </c>
      <c r="G212" s="141" t="s">
        <v>288</v>
      </c>
      <c r="H212" s="141">
        <v>265500775</v>
      </c>
      <c r="I212" s="141" t="s">
        <v>288</v>
      </c>
      <c r="J212" s="141">
        <v>32595205</v>
      </c>
      <c r="K212" s="141">
        <v>1038</v>
      </c>
      <c r="L212" s="141">
        <v>283762048</v>
      </c>
    </row>
    <row r="213" spans="1:12" ht="15">
      <c r="A213" s="135">
        <v>30</v>
      </c>
      <c r="B213" s="135">
        <v>9</v>
      </c>
      <c r="C213" s="146" t="s">
        <v>275</v>
      </c>
      <c r="D213" s="135" t="s">
        <v>194</v>
      </c>
      <c r="E213" s="141">
        <v>301887830</v>
      </c>
      <c r="F213" s="142">
        <v>16951826</v>
      </c>
      <c r="G213" s="141" t="s">
        <v>288</v>
      </c>
      <c r="H213" s="141" t="s">
        <v>288</v>
      </c>
      <c r="I213" s="141" t="s">
        <v>288</v>
      </c>
      <c r="J213" s="141">
        <v>135235075</v>
      </c>
      <c r="K213" s="141" t="s">
        <v>288</v>
      </c>
      <c r="L213" s="141">
        <v>223795578</v>
      </c>
    </row>
    <row r="214" spans="1:12" ht="15">
      <c r="A214" s="135">
        <v>32</v>
      </c>
      <c r="B214" s="135">
        <v>10</v>
      </c>
      <c r="C214" s="135" t="s">
        <v>241</v>
      </c>
      <c r="D214" s="135" t="s">
        <v>194</v>
      </c>
      <c r="E214" s="141">
        <v>264709270</v>
      </c>
      <c r="F214" s="142">
        <v>20185367</v>
      </c>
      <c r="G214" s="141">
        <v>50137216</v>
      </c>
      <c r="H214" s="141">
        <v>240224346</v>
      </c>
      <c r="I214" s="141" t="s">
        <v>288</v>
      </c>
      <c r="J214" s="141">
        <v>139961475</v>
      </c>
      <c r="K214" s="141">
        <v>1587</v>
      </c>
      <c r="L214" s="141">
        <v>264160739</v>
      </c>
    </row>
    <row r="215" spans="1:12" ht="15">
      <c r="A215" s="135">
        <v>33</v>
      </c>
      <c r="B215" s="135">
        <v>11</v>
      </c>
      <c r="C215" s="135" t="s">
        <v>287</v>
      </c>
      <c r="D215" s="135" t="s">
        <v>194</v>
      </c>
      <c r="E215" s="141">
        <v>258660434</v>
      </c>
      <c r="F215" s="142">
        <v>37754617</v>
      </c>
      <c r="G215" s="141">
        <v>18492865</v>
      </c>
      <c r="H215" s="141">
        <v>65394231</v>
      </c>
      <c r="I215" s="141">
        <v>14130225</v>
      </c>
      <c r="J215" s="141">
        <v>805037</v>
      </c>
      <c r="K215" s="141">
        <v>592</v>
      </c>
      <c r="L215" s="141">
        <v>257622704</v>
      </c>
    </row>
    <row r="216" spans="1:12" ht="15">
      <c r="A216" s="135">
        <v>35</v>
      </c>
      <c r="B216" s="135">
        <v>12</v>
      </c>
      <c r="C216" s="143" t="s">
        <v>26</v>
      </c>
      <c r="D216" s="135" t="s">
        <v>288</v>
      </c>
      <c r="E216" s="141">
        <v>256555141</v>
      </c>
      <c r="F216" s="142">
        <v>39556472</v>
      </c>
      <c r="G216" s="141">
        <v>34023157</v>
      </c>
      <c r="H216" s="141">
        <v>100468731</v>
      </c>
      <c r="I216" s="141">
        <v>14951987</v>
      </c>
      <c r="J216" s="141">
        <v>15185139</v>
      </c>
      <c r="K216" s="141">
        <v>677</v>
      </c>
      <c r="L216" s="141">
        <v>253648788</v>
      </c>
    </row>
    <row r="217" spans="1:12" ht="15">
      <c r="A217" s="135">
        <v>37</v>
      </c>
      <c r="B217" s="135">
        <v>13</v>
      </c>
      <c r="C217" s="135" t="s">
        <v>243</v>
      </c>
      <c r="D217" s="135" t="s">
        <v>194</v>
      </c>
      <c r="E217" s="141">
        <v>243970682</v>
      </c>
      <c r="F217" s="142">
        <v>16372190</v>
      </c>
      <c r="G217" s="141">
        <v>8891681</v>
      </c>
      <c r="H217" s="141">
        <v>46240748</v>
      </c>
      <c r="I217" s="141">
        <v>8891681</v>
      </c>
      <c r="J217" s="141">
        <v>0</v>
      </c>
      <c r="K217" s="141">
        <v>136</v>
      </c>
      <c r="L217" s="141">
        <v>0</v>
      </c>
    </row>
    <row r="218" spans="1:12" ht="15">
      <c r="A218" s="135">
        <v>41</v>
      </c>
      <c r="B218" s="135">
        <v>14</v>
      </c>
      <c r="C218" s="135" t="s">
        <v>247</v>
      </c>
      <c r="D218" s="135" t="s">
        <v>220</v>
      </c>
      <c r="E218" s="141">
        <v>212346777</v>
      </c>
      <c r="F218" s="142">
        <v>11960492</v>
      </c>
      <c r="G218" s="141">
        <v>15854523</v>
      </c>
      <c r="H218" s="141">
        <v>71992806</v>
      </c>
      <c r="I218" s="141">
        <v>6700595</v>
      </c>
      <c r="J218" s="141">
        <v>92236687</v>
      </c>
      <c r="K218" s="141">
        <v>80</v>
      </c>
      <c r="L218" s="141">
        <v>212346777</v>
      </c>
    </row>
    <row r="219" spans="1:12" ht="15">
      <c r="A219" s="135">
        <v>44</v>
      </c>
      <c r="B219" s="135">
        <v>15</v>
      </c>
      <c r="C219" s="135" t="s">
        <v>250</v>
      </c>
      <c r="D219" s="135" t="s">
        <v>194</v>
      </c>
      <c r="E219" s="141">
        <v>199031914</v>
      </c>
      <c r="F219" s="142">
        <v>19843828</v>
      </c>
      <c r="G219" s="141">
        <v>20993917</v>
      </c>
      <c r="H219" s="141">
        <v>144532407</v>
      </c>
      <c r="I219" s="141">
        <v>3444477</v>
      </c>
      <c r="J219" s="141">
        <v>62810687</v>
      </c>
      <c r="K219" s="141">
        <v>369</v>
      </c>
      <c r="L219" s="141">
        <v>165753070</v>
      </c>
    </row>
    <row r="220" spans="1:12" ht="15">
      <c r="A220" s="135">
        <v>45</v>
      </c>
      <c r="B220" s="135">
        <v>16</v>
      </c>
      <c r="C220" s="135" t="s">
        <v>289</v>
      </c>
      <c r="D220" s="135" t="s">
        <v>194</v>
      </c>
      <c r="E220" s="141">
        <v>191411927</v>
      </c>
      <c r="F220" s="142">
        <v>23689608</v>
      </c>
      <c r="G220" s="141">
        <v>18381042</v>
      </c>
      <c r="H220" s="141">
        <v>134280321</v>
      </c>
      <c r="I220" s="141" t="s">
        <v>288</v>
      </c>
      <c r="J220" s="141">
        <v>6717150</v>
      </c>
      <c r="K220" s="141">
        <v>686</v>
      </c>
      <c r="L220" s="141">
        <v>183542314</v>
      </c>
    </row>
    <row r="221" spans="1:12" ht="15">
      <c r="A221" s="135">
        <v>51</v>
      </c>
      <c r="B221" s="135">
        <v>17</v>
      </c>
      <c r="C221" s="135" t="s">
        <v>294</v>
      </c>
      <c r="D221" s="135" t="s">
        <v>194</v>
      </c>
      <c r="E221" s="141">
        <v>168839768</v>
      </c>
      <c r="F221" s="142">
        <v>11455117</v>
      </c>
      <c r="G221" s="141">
        <v>11546878</v>
      </c>
      <c r="H221" s="141">
        <v>83796520</v>
      </c>
      <c r="I221" s="141">
        <v>-2155455</v>
      </c>
      <c r="J221" s="141">
        <v>18292560</v>
      </c>
      <c r="K221" s="141">
        <v>258</v>
      </c>
      <c r="L221" s="141">
        <v>168839768</v>
      </c>
    </row>
    <row r="222" spans="1:12" ht="15">
      <c r="A222" s="135">
        <v>59</v>
      </c>
      <c r="B222" s="135">
        <v>18</v>
      </c>
      <c r="C222" s="135" t="s">
        <v>31</v>
      </c>
      <c r="D222" s="135" t="s">
        <v>194</v>
      </c>
      <c r="E222" s="141">
        <v>157115793</v>
      </c>
      <c r="F222" s="142">
        <v>42242378</v>
      </c>
      <c r="G222" s="141" t="s">
        <v>288</v>
      </c>
      <c r="H222" s="141">
        <v>84595873</v>
      </c>
      <c r="I222" s="141" t="s">
        <v>288</v>
      </c>
      <c r="J222" s="141">
        <v>685591</v>
      </c>
      <c r="K222" s="141">
        <v>254</v>
      </c>
      <c r="L222" s="141">
        <v>142857931</v>
      </c>
    </row>
    <row r="223" spans="1:12" ht="15">
      <c r="A223" s="135">
        <v>61</v>
      </c>
      <c r="B223" s="135">
        <v>19</v>
      </c>
      <c r="C223" s="135" t="s">
        <v>297</v>
      </c>
      <c r="D223" s="135" t="s">
        <v>194</v>
      </c>
      <c r="E223" s="141">
        <v>148843747</v>
      </c>
      <c r="F223" s="142">
        <v>30677264</v>
      </c>
      <c r="G223" s="141">
        <v>26949791</v>
      </c>
      <c r="H223" s="141">
        <v>52747537</v>
      </c>
      <c r="I223" s="141" t="s">
        <v>288</v>
      </c>
      <c r="J223" s="141">
        <v>63648546</v>
      </c>
      <c r="K223" s="141">
        <v>611</v>
      </c>
      <c r="L223" s="141">
        <v>148843747</v>
      </c>
    </row>
    <row r="224" spans="1:12" ht="15">
      <c r="A224" s="135">
        <v>63</v>
      </c>
      <c r="B224" s="135">
        <v>20</v>
      </c>
      <c r="C224" s="143" t="s">
        <v>26</v>
      </c>
      <c r="D224" s="135" t="s">
        <v>288</v>
      </c>
      <c r="E224" s="141">
        <v>146913436</v>
      </c>
      <c r="F224" s="142">
        <v>19608777</v>
      </c>
      <c r="G224" s="141">
        <v>21580588</v>
      </c>
      <c r="H224" s="141">
        <v>50886529</v>
      </c>
      <c r="I224" s="141">
        <v>16316579</v>
      </c>
      <c r="J224" s="141">
        <v>4219537</v>
      </c>
      <c r="K224" s="141">
        <v>3</v>
      </c>
      <c r="L224" s="141">
        <v>85172095</v>
      </c>
    </row>
    <row r="225" spans="1:12" ht="15">
      <c r="A225" s="135">
        <v>71</v>
      </c>
      <c r="B225" s="135">
        <v>21</v>
      </c>
      <c r="C225" s="135" t="s">
        <v>27</v>
      </c>
      <c r="D225" s="135" t="s">
        <v>213</v>
      </c>
      <c r="E225" s="141">
        <v>125793337</v>
      </c>
      <c r="F225" s="142">
        <v>24344133</v>
      </c>
      <c r="G225" s="141" t="s">
        <v>288</v>
      </c>
      <c r="H225" s="141">
        <v>90476454</v>
      </c>
      <c r="I225" s="141" t="s">
        <v>288</v>
      </c>
      <c r="J225" s="141">
        <v>65678007</v>
      </c>
      <c r="K225" s="141">
        <v>585</v>
      </c>
      <c r="L225" s="141">
        <v>125793337</v>
      </c>
    </row>
    <row r="226" spans="1:12" ht="15">
      <c r="A226" s="135">
        <v>77</v>
      </c>
      <c r="B226" s="135">
        <v>22</v>
      </c>
      <c r="C226" s="135" t="s">
        <v>303</v>
      </c>
      <c r="D226" s="135" t="s">
        <v>194</v>
      </c>
      <c r="E226" s="141">
        <v>114224111</v>
      </c>
      <c r="F226" s="142">
        <v>25332543</v>
      </c>
      <c r="G226" s="141" t="s">
        <v>288</v>
      </c>
      <c r="H226" s="141" t="s">
        <v>288</v>
      </c>
      <c r="I226" s="141" t="s">
        <v>288</v>
      </c>
      <c r="J226" s="141">
        <v>262142</v>
      </c>
      <c r="K226" s="141">
        <v>848</v>
      </c>
      <c r="L226" s="141">
        <v>114224111</v>
      </c>
    </row>
    <row r="227" spans="1:12" ht="15">
      <c r="A227" s="135">
        <v>83</v>
      </c>
      <c r="B227" s="135">
        <v>23</v>
      </c>
      <c r="C227" s="135" t="s">
        <v>308</v>
      </c>
      <c r="D227" s="135" t="s">
        <v>222</v>
      </c>
      <c r="E227" s="141">
        <v>105932257</v>
      </c>
      <c r="F227" s="142">
        <v>4914414</v>
      </c>
      <c r="G227" s="141">
        <v>2129677</v>
      </c>
      <c r="H227" s="141">
        <v>32649806</v>
      </c>
      <c r="I227" s="141">
        <v>1686727</v>
      </c>
      <c r="J227" s="141">
        <v>0</v>
      </c>
      <c r="K227" s="141">
        <v>68</v>
      </c>
      <c r="L227" s="141">
        <v>0</v>
      </c>
    </row>
    <row r="228" spans="1:12" ht="15">
      <c r="A228" s="135">
        <v>88</v>
      </c>
      <c r="B228" s="135">
        <v>24</v>
      </c>
      <c r="C228" s="143" t="s">
        <v>276</v>
      </c>
      <c r="D228" s="140" t="s">
        <v>194</v>
      </c>
      <c r="E228" s="141">
        <v>103040324</v>
      </c>
      <c r="F228" s="142">
        <v>29079650</v>
      </c>
      <c r="G228" s="141" t="s">
        <v>288</v>
      </c>
      <c r="H228" s="141" t="s">
        <v>288</v>
      </c>
      <c r="I228" s="141" t="s">
        <v>288</v>
      </c>
      <c r="J228" s="141">
        <v>17563642</v>
      </c>
      <c r="K228" s="141">
        <v>299</v>
      </c>
      <c r="L228" s="141">
        <v>101394302</v>
      </c>
    </row>
    <row r="229" spans="1:12" ht="15">
      <c r="A229" s="135">
        <v>96</v>
      </c>
      <c r="B229" s="135">
        <v>25</v>
      </c>
      <c r="C229" s="135" t="s">
        <v>316</v>
      </c>
      <c r="D229" s="135" t="s">
        <v>194</v>
      </c>
      <c r="E229" s="141">
        <v>97102245</v>
      </c>
      <c r="F229" s="142">
        <v>13614761</v>
      </c>
      <c r="G229" s="141">
        <v>8678144</v>
      </c>
      <c r="H229" s="141">
        <v>69896788</v>
      </c>
      <c r="I229" s="141">
        <v>145770</v>
      </c>
      <c r="J229" s="141">
        <v>2883938</v>
      </c>
      <c r="K229" s="141">
        <v>547</v>
      </c>
      <c r="L229" s="141">
        <v>85838526</v>
      </c>
    </row>
    <row r="230" spans="1:12" ht="15">
      <c r="A230" s="135">
        <v>98</v>
      </c>
      <c r="B230" s="135">
        <v>26</v>
      </c>
      <c r="C230" s="135" t="s">
        <v>317</v>
      </c>
      <c r="D230" s="135" t="s">
        <v>194</v>
      </c>
      <c r="E230" s="141">
        <v>96507112</v>
      </c>
      <c r="F230" s="142">
        <v>54720090</v>
      </c>
      <c r="G230" s="141" t="s">
        <v>288</v>
      </c>
      <c r="H230" s="141" t="s">
        <v>288</v>
      </c>
      <c r="I230" s="141" t="s">
        <v>288</v>
      </c>
      <c r="J230" s="141">
        <v>12792866</v>
      </c>
      <c r="K230" s="141">
        <v>228</v>
      </c>
      <c r="L230" s="141">
        <v>87288267</v>
      </c>
    </row>
    <row r="231" spans="1:12" ht="15">
      <c r="A231" s="135">
        <v>102</v>
      </c>
      <c r="B231" s="135">
        <v>27</v>
      </c>
      <c r="C231" s="143" t="s">
        <v>41</v>
      </c>
      <c r="D231" s="140" t="s">
        <v>213</v>
      </c>
      <c r="E231" s="141">
        <v>94837161</v>
      </c>
      <c r="F231" s="142">
        <v>15004149</v>
      </c>
      <c r="G231" s="141">
        <v>10396993</v>
      </c>
      <c r="H231" s="141">
        <v>29387284</v>
      </c>
      <c r="I231" s="141">
        <v>3682796</v>
      </c>
      <c r="J231" s="141">
        <v>56789000</v>
      </c>
      <c r="K231" s="141">
        <v>616</v>
      </c>
      <c r="L231" s="141">
        <v>94837161</v>
      </c>
    </row>
    <row r="232" spans="1:12" ht="15">
      <c r="A232" s="135">
        <v>107</v>
      </c>
      <c r="B232" s="135">
        <v>28</v>
      </c>
      <c r="C232" s="135" t="s">
        <v>321</v>
      </c>
      <c r="D232" s="135" t="s">
        <v>194</v>
      </c>
      <c r="E232" s="141">
        <v>89856860</v>
      </c>
      <c r="F232" s="142">
        <v>4165828</v>
      </c>
      <c r="G232" s="141">
        <v>19901572</v>
      </c>
      <c r="H232" s="141">
        <v>36731824</v>
      </c>
      <c r="I232" s="141">
        <v>380471</v>
      </c>
      <c r="J232" s="141">
        <v>0</v>
      </c>
      <c r="K232" s="141">
        <v>122</v>
      </c>
      <c r="L232" s="141">
        <v>11959635</v>
      </c>
    </row>
    <row r="233" spans="1:12" ht="15">
      <c r="A233" s="135">
        <v>110</v>
      </c>
      <c r="B233" s="135">
        <v>29</v>
      </c>
      <c r="C233" s="135" t="s">
        <v>323</v>
      </c>
      <c r="D233" s="135" t="s">
        <v>194</v>
      </c>
      <c r="E233" s="141">
        <v>87599079</v>
      </c>
      <c r="F233" s="142">
        <v>17097364</v>
      </c>
      <c r="G233" s="141">
        <v>19768796</v>
      </c>
      <c r="H233" s="141">
        <v>36552082</v>
      </c>
      <c r="I233" s="141">
        <v>9062788</v>
      </c>
      <c r="J233" s="141">
        <v>39429478</v>
      </c>
      <c r="K233" s="141">
        <v>263</v>
      </c>
      <c r="L233" s="141">
        <v>86075335</v>
      </c>
    </row>
    <row r="234" spans="1:12" ht="15">
      <c r="A234" s="135">
        <v>112</v>
      </c>
      <c r="B234" s="135">
        <v>30</v>
      </c>
      <c r="C234" s="135" t="s">
        <v>324</v>
      </c>
      <c r="D234" s="135" t="s">
        <v>194</v>
      </c>
      <c r="E234" s="141">
        <v>86599907</v>
      </c>
      <c r="F234" s="142">
        <v>3430970</v>
      </c>
      <c r="G234" s="141">
        <v>8049678</v>
      </c>
      <c r="H234" s="141">
        <v>22862387</v>
      </c>
      <c r="I234" s="141">
        <v>1864821</v>
      </c>
      <c r="J234" s="141">
        <v>0</v>
      </c>
      <c r="K234" s="141">
        <v>54</v>
      </c>
      <c r="L234" s="141">
        <v>0</v>
      </c>
    </row>
    <row r="235" spans="1:12" ht="15">
      <c r="A235" s="135">
        <v>113</v>
      </c>
      <c r="B235" s="135">
        <v>31</v>
      </c>
      <c r="C235" s="135" t="s">
        <v>325</v>
      </c>
      <c r="D235" s="135" t="s">
        <v>194</v>
      </c>
      <c r="E235" s="141">
        <v>86489172</v>
      </c>
      <c r="F235" s="142">
        <v>17913029</v>
      </c>
      <c r="G235" s="141" t="s">
        <v>288</v>
      </c>
      <c r="H235" s="141">
        <v>61502511</v>
      </c>
      <c r="I235" s="141" t="s">
        <v>288</v>
      </c>
      <c r="J235" s="141">
        <v>15345656</v>
      </c>
      <c r="K235" s="141" t="s">
        <v>288</v>
      </c>
      <c r="L235" s="141">
        <v>86282649</v>
      </c>
    </row>
    <row r="236" spans="1:12" ht="15">
      <c r="A236" s="135">
        <v>120</v>
      </c>
      <c r="B236" s="135">
        <v>32</v>
      </c>
      <c r="C236" s="135" t="s">
        <v>45</v>
      </c>
      <c r="D236" s="135" t="s">
        <v>194</v>
      </c>
      <c r="E236" s="141">
        <v>82986615</v>
      </c>
      <c r="F236" s="142" t="s">
        <v>288</v>
      </c>
      <c r="G236" s="141" t="s">
        <v>288</v>
      </c>
      <c r="H236" s="141" t="s">
        <v>288</v>
      </c>
      <c r="I236" s="141" t="s">
        <v>288</v>
      </c>
      <c r="J236" s="141" t="s">
        <v>288</v>
      </c>
      <c r="K236" s="141" t="s">
        <v>288</v>
      </c>
      <c r="L236" s="141" t="s">
        <v>288</v>
      </c>
    </row>
    <row r="237" spans="1:12" ht="15">
      <c r="A237" s="135">
        <v>121</v>
      </c>
      <c r="B237" s="135">
        <v>33</v>
      </c>
      <c r="C237" s="135" t="s">
        <v>46</v>
      </c>
      <c r="D237" s="135" t="s">
        <v>194</v>
      </c>
      <c r="E237" s="141">
        <v>82932013</v>
      </c>
      <c r="F237" s="142">
        <v>15446445</v>
      </c>
      <c r="G237" s="141">
        <v>24096246</v>
      </c>
      <c r="H237" s="141">
        <v>64195624</v>
      </c>
      <c r="I237" s="141">
        <v>6134981</v>
      </c>
      <c r="J237" s="141">
        <v>14921442</v>
      </c>
      <c r="K237" s="141">
        <v>403</v>
      </c>
      <c r="L237" s="141">
        <v>82932012</v>
      </c>
    </row>
    <row r="238" spans="1:12" ht="15">
      <c r="A238" s="135">
        <v>127</v>
      </c>
      <c r="B238" s="135">
        <v>34</v>
      </c>
      <c r="C238" s="135" t="s">
        <v>333</v>
      </c>
      <c r="D238" s="135" t="s">
        <v>223</v>
      </c>
      <c r="E238" s="141">
        <v>80167595</v>
      </c>
      <c r="F238" s="142">
        <v>3869901</v>
      </c>
      <c r="G238" s="141">
        <v>13910970</v>
      </c>
      <c r="H238" s="141">
        <v>40115366</v>
      </c>
      <c r="I238" s="141">
        <v>-117737</v>
      </c>
      <c r="J238" s="141">
        <v>0</v>
      </c>
      <c r="K238" s="141">
        <v>94</v>
      </c>
      <c r="L238" s="141">
        <v>0</v>
      </c>
    </row>
    <row r="239" spans="1:12" ht="15">
      <c r="A239" s="135">
        <v>128</v>
      </c>
      <c r="B239" s="135">
        <v>35</v>
      </c>
      <c r="C239" s="135" t="s">
        <v>50</v>
      </c>
      <c r="D239" s="135" t="s">
        <v>194</v>
      </c>
      <c r="E239" s="141">
        <v>80033835</v>
      </c>
      <c r="F239" s="142">
        <v>3529388</v>
      </c>
      <c r="G239" s="141">
        <v>4888601</v>
      </c>
      <c r="H239" s="141">
        <v>28237513</v>
      </c>
      <c r="I239" s="141">
        <v>1796445</v>
      </c>
      <c r="J239" s="141">
        <v>0</v>
      </c>
      <c r="K239" s="141">
        <v>48</v>
      </c>
      <c r="L239" s="141">
        <v>0</v>
      </c>
    </row>
    <row r="240" spans="1:12" ht="15">
      <c r="A240" s="135">
        <v>130</v>
      </c>
      <c r="B240" s="135">
        <v>36</v>
      </c>
      <c r="C240" s="143" t="s">
        <v>26</v>
      </c>
      <c r="D240" s="135" t="s">
        <v>288</v>
      </c>
      <c r="E240" s="141">
        <v>79307075</v>
      </c>
      <c r="F240" s="142">
        <v>238331</v>
      </c>
      <c r="G240" s="141">
        <v>393647</v>
      </c>
      <c r="H240" s="141">
        <v>18693513</v>
      </c>
      <c r="I240" s="141">
        <v>65459</v>
      </c>
      <c r="J240" s="141">
        <v>41835779</v>
      </c>
      <c r="K240" s="141">
        <v>3</v>
      </c>
      <c r="L240" s="141">
        <v>0</v>
      </c>
    </row>
    <row r="241" spans="1:12" ht="15">
      <c r="A241" s="135">
        <v>137</v>
      </c>
      <c r="B241" s="135">
        <v>37</v>
      </c>
      <c r="C241" s="135" t="s">
        <v>336</v>
      </c>
      <c r="D241" s="135" t="s">
        <v>194</v>
      </c>
      <c r="E241" s="141">
        <v>74474155</v>
      </c>
      <c r="F241" s="142">
        <v>5992116</v>
      </c>
      <c r="G241" s="141" t="s">
        <v>288</v>
      </c>
      <c r="H241" s="141" t="s">
        <v>288</v>
      </c>
      <c r="I241" s="141" t="s">
        <v>288</v>
      </c>
      <c r="J241" s="141">
        <v>43722249</v>
      </c>
      <c r="K241" s="141">
        <v>4</v>
      </c>
      <c r="L241" s="141">
        <v>0</v>
      </c>
    </row>
    <row r="242" spans="1:12" ht="15">
      <c r="A242" s="135">
        <v>138</v>
      </c>
      <c r="B242" s="135">
        <v>38</v>
      </c>
      <c r="C242" s="143" t="s">
        <v>26</v>
      </c>
      <c r="D242" s="135" t="s">
        <v>288</v>
      </c>
      <c r="E242" s="141">
        <v>72613424</v>
      </c>
      <c r="F242" s="142">
        <v>7886676</v>
      </c>
      <c r="G242" s="141">
        <v>6526521</v>
      </c>
      <c r="H242" s="141">
        <v>31199181</v>
      </c>
      <c r="I242" s="141">
        <v>-1260333</v>
      </c>
      <c r="J242" s="141">
        <v>2903341</v>
      </c>
      <c r="K242" s="141">
        <v>323</v>
      </c>
      <c r="L242" s="141">
        <v>55338021</v>
      </c>
    </row>
    <row r="243" spans="1:12" ht="15">
      <c r="A243" s="135">
        <v>140</v>
      </c>
      <c r="B243" s="135">
        <v>39</v>
      </c>
      <c r="C243" s="135" t="s">
        <v>52</v>
      </c>
      <c r="D243" s="135" t="s">
        <v>194</v>
      </c>
      <c r="E243" s="141">
        <v>72071979</v>
      </c>
      <c r="F243" s="142">
        <v>3069202</v>
      </c>
      <c r="G243" s="141" t="s">
        <v>288</v>
      </c>
      <c r="H243" s="141">
        <v>43295350</v>
      </c>
      <c r="I243" s="141" t="s">
        <v>288</v>
      </c>
      <c r="J243" s="141">
        <v>3910930</v>
      </c>
      <c r="K243" s="141">
        <v>217</v>
      </c>
      <c r="L243" s="141">
        <v>72071979</v>
      </c>
    </row>
    <row r="244" spans="1:12" ht="15">
      <c r="A244" s="135">
        <v>146</v>
      </c>
      <c r="B244" s="135">
        <v>40</v>
      </c>
      <c r="C244" s="135" t="s">
        <v>343</v>
      </c>
      <c r="D244" s="135" t="s">
        <v>194</v>
      </c>
      <c r="E244" s="141">
        <v>69012152</v>
      </c>
      <c r="F244" s="142">
        <v>19386845</v>
      </c>
      <c r="G244" s="141">
        <v>23414821</v>
      </c>
      <c r="H244" s="141">
        <v>42145422</v>
      </c>
      <c r="I244" s="141">
        <v>6995229</v>
      </c>
      <c r="J244" s="141">
        <v>23617884</v>
      </c>
      <c r="K244" s="141">
        <v>284</v>
      </c>
      <c r="L244" s="141">
        <v>61405467</v>
      </c>
    </row>
    <row r="245" spans="1:12" ht="15">
      <c r="A245" s="135">
        <v>148</v>
      </c>
      <c r="B245" s="135">
        <v>41</v>
      </c>
      <c r="C245" s="146" t="s">
        <v>280</v>
      </c>
      <c r="D245" s="140" t="s">
        <v>194</v>
      </c>
      <c r="E245" s="141">
        <v>68701581</v>
      </c>
      <c r="F245" s="142">
        <v>12464149</v>
      </c>
      <c r="G245" s="141">
        <v>4771149</v>
      </c>
      <c r="H245" s="141">
        <v>38923924</v>
      </c>
      <c r="I245" s="141">
        <v>631700</v>
      </c>
      <c r="J245" s="141">
        <v>2830439</v>
      </c>
      <c r="K245" s="141">
        <v>398</v>
      </c>
      <c r="L245" s="141">
        <v>68701581</v>
      </c>
    </row>
    <row r="246" spans="1:12" ht="15">
      <c r="A246" s="135">
        <v>154</v>
      </c>
      <c r="B246" s="135">
        <v>42</v>
      </c>
      <c r="C246" s="135" t="s">
        <v>347</v>
      </c>
      <c r="D246" s="135" t="s">
        <v>194</v>
      </c>
      <c r="E246" s="141">
        <v>66386472</v>
      </c>
      <c r="F246" s="142">
        <v>7992772</v>
      </c>
      <c r="G246" s="141" t="s">
        <v>288</v>
      </c>
      <c r="H246" s="141" t="s">
        <v>288</v>
      </c>
      <c r="I246" s="141" t="s">
        <v>288</v>
      </c>
      <c r="J246" s="141">
        <v>433690</v>
      </c>
      <c r="K246" s="141">
        <v>211</v>
      </c>
      <c r="L246" s="141">
        <v>56687265</v>
      </c>
    </row>
    <row r="247" spans="1:12" ht="15">
      <c r="A247" s="135">
        <v>157</v>
      </c>
      <c r="B247" s="135">
        <v>43</v>
      </c>
      <c r="C247" s="135" t="s">
        <v>350</v>
      </c>
      <c r="D247" s="135" t="s">
        <v>194</v>
      </c>
      <c r="E247" s="141">
        <v>65149730</v>
      </c>
      <c r="F247" s="142">
        <v>12941675</v>
      </c>
      <c r="G247" s="141">
        <v>14110871</v>
      </c>
      <c r="H247" s="141">
        <v>50626015</v>
      </c>
      <c r="I247" s="141">
        <v>68467</v>
      </c>
      <c r="J247" s="141">
        <v>13228730</v>
      </c>
      <c r="K247" s="141">
        <v>156</v>
      </c>
      <c r="L247" s="141">
        <v>39741335</v>
      </c>
    </row>
    <row r="248" spans="1:12" ht="15">
      <c r="A248" s="135">
        <v>163</v>
      </c>
      <c r="B248" s="135">
        <v>44</v>
      </c>
      <c r="C248" s="143" t="s">
        <v>282</v>
      </c>
      <c r="D248" s="140" t="s">
        <v>213</v>
      </c>
      <c r="E248" s="141">
        <v>63669663</v>
      </c>
      <c r="F248" s="142">
        <v>15066317</v>
      </c>
      <c r="G248" s="141">
        <v>17436221</v>
      </c>
      <c r="H248" s="141">
        <v>36842061</v>
      </c>
      <c r="I248" s="141" t="s">
        <v>288</v>
      </c>
      <c r="J248" s="141">
        <v>33379298</v>
      </c>
      <c r="K248" s="141">
        <v>221</v>
      </c>
      <c r="L248" s="141">
        <v>62683034</v>
      </c>
    </row>
    <row r="249" spans="1:12" ht="15">
      <c r="A249" s="135">
        <v>176</v>
      </c>
      <c r="B249" s="135">
        <v>45</v>
      </c>
      <c r="C249" s="135" t="s">
        <v>362</v>
      </c>
      <c r="D249" s="135" t="s">
        <v>194</v>
      </c>
      <c r="E249" s="141">
        <v>58955150</v>
      </c>
      <c r="F249" s="142">
        <v>10585832</v>
      </c>
      <c r="G249" s="141">
        <v>5319754</v>
      </c>
      <c r="H249" s="141">
        <v>14886285</v>
      </c>
      <c r="I249" s="141">
        <v>2374895</v>
      </c>
      <c r="J249" s="141">
        <v>447134</v>
      </c>
      <c r="K249" s="141">
        <v>205</v>
      </c>
      <c r="L249" s="141" t="s">
        <v>288</v>
      </c>
    </row>
    <row r="250" spans="1:12" ht="15">
      <c r="A250" s="135">
        <v>184</v>
      </c>
      <c r="B250" s="135">
        <v>46</v>
      </c>
      <c r="C250" s="143" t="s">
        <v>374</v>
      </c>
      <c r="D250" s="140" t="s">
        <v>194</v>
      </c>
      <c r="E250" s="141">
        <v>57537248</v>
      </c>
      <c r="F250" s="142">
        <v>3585389</v>
      </c>
      <c r="G250" s="141">
        <v>2578355</v>
      </c>
      <c r="H250" s="141">
        <v>26000526</v>
      </c>
      <c r="I250" s="141">
        <v>-758564</v>
      </c>
      <c r="J250" s="141">
        <v>0</v>
      </c>
      <c r="K250" s="141">
        <v>120</v>
      </c>
      <c r="L250" s="141">
        <v>0</v>
      </c>
    </row>
    <row r="251" spans="1:12" ht="15">
      <c r="A251" s="135">
        <v>189</v>
      </c>
      <c r="B251" s="135">
        <v>47</v>
      </c>
      <c r="C251" s="135" t="s">
        <v>60</v>
      </c>
      <c r="D251" s="135" t="s">
        <v>194</v>
      </c>
      <c r="E251" s="141">
        <v>55106055</v>
      </c>
      <c r="F251" s="142">
        <v>12188785</v>
      </c>
      <c r="G251" s="141">
        <v>16065843</v>
      </c>
      <c r="H251" s="141">
        <v>30525857</v>
      </c>
      <c r="I251" s="141" t="s">
        <v>288</v>
      </c>
      <c r="J251" s="141">
        <v>10777968</v>
      </c>
      <c r="K251" s="141">
        <v>229</v>
      </c>
      <c r="L251" s="141">
        <v>34403428</v>
      </c>
    </row>
    <row r="252" spans="1:12" ht="15">
      <c r="A252" s="135">
        <v>194</v>
      </c>
      <c r="B252" s="135">
        <v>48</v>
      </c>
      <c r="C252" s="143" t="s">
        <v>26</v>
      </c>
      <c r="D252" s="135" t="s">
        <v>288</v>
      </c>
      <c r="E252" s="141">
        <v>53477489</v>
      </c>
      <c r="F252" s="142">
        <v>12976424</v>
      </c>
      <c r="G252" s="141">
        <v>20209940</v>
      </c>
      <c r="H252" s="141">
        <v>28545314</v>
      </c>
      <c r="I252" s="141" t="s">
        <v>288</v>
      </c>
      <c r="J252" s="141">
        <v>0</v>
      </c>
      <c r="K252" s="141">
        <v>168</v>
      </c>
      <c r="L252" s="141">
        <v>50498946</v>
      </c>
    </row>
    <row r="253" spans="1:12" ht="15">
      <c r="A253" s="135">
        <v>199</v>
      </c>
      <c r="B253" s="135">
        <v>49</v>
      </c>
      <c r="C253" s="143" t="s">
        <v>26</v>
      </c>
      <c r="D253" s="135" t="s">
        <v>288</v>
      </c>
      <c r="E253" s="141">
        <v>50014391</v>
      </c>
      <c r="F253" s="142">
        <v>16069982</v>
      </c>
      <c r="G253" s="141">
        <v>21581370</v>
      </c>
      <c r="H253" s="141">
        <v>38782655</v>
      </c>
      <c r="I253" s="141">
        <v>3773808</v>
      </c>
      <c r="J253" s="141">
        <v>24442955</v>
      </c>
      <c r="K253" s="141">
        <v>451</v>
      </c>
      <c r="L253" s="141">
        <v>49427914</v>
      </c>
    </row>
    <row r="254" spans="1:12" ht="15">
      <c r="A254" s="135">
        <v>201</v>
      </c>
      <c r="B254" s="135">
        <v>50</v>
      </c>
      <c r="C254" s="143" t="s">
        <v>26</v>
      </c>
      <c r="D254" s="135" t="s">
        <v>288</v>
      </c>
      <c r="E254" s="141">
        <v>49710525</v>
      </c>
      <c r="F254" s="142">
        <v>14168517</v>
      </c>
      <c r="G254" s="141">
        <v>10223737</v>
      </c>
      <c r="H254" s="141">
        <v>24579950</v>
      </c>
      <c r="I254" s="141">
        <v>6104487</v>
      </c>
      <c r="J254" s="141">
        <v>7252177</v>
      </c>
      <c r="K254" s="141">
        <v>218</v>
      </c>
      <c r="L254" s="141">
        <v>36961283</v>
      </c>
    </row>
    <row r="255" spans="1:12" ht="15">
      <c r="A255" s="135">
        <v>203</v>
      </c>
      <c r="B255" s="135">
        <v>51</v>
      </c>
      <c r="C255" s="143" t="s">
        <v>26</v>
      </c>
      <c r="D255" s="135" t="s">
        <v>288</v>
      </c>
      <c r="E255" s="141">
        <v>48688964</v>
      </c>
      <c r="F255" s="142">
        <v>18258559</v>
      </c>
      <c r="G255" s="141">
        <v>17246286</v>
      </c>
      <c r="H255" s="141">
        <v>27352504</v>
      </c>
      <c r="I255" s="141">
        <v>12556667</v>
      </c>
      <c r="J255" s="141">
        <v>6920658</v>
      </c>
      <c r="K255" s="141">
        <v>112</v>
      </c>
      <c r="L255" s="141">
        <v>38284764</v>
      </c>
    </row>
    <row r="256" spans="1:12" ht="15">
      <c r="A256" s="135">
        <v>205</v>
      </c>
      <c r="B256" s="135">
        <v>52</v>
      </c>
      <c r="C256" s="135" t="s">
        <v>253</v>
      </c>
      <c r="D256" s="135" t="s">
        <v>194</v>
      </c>
      <c r="E256" s="141">
        <v>46844567</v>
      </c>
      <c r="F256" s="142">
        <v>13027538</v>
      </c>
      <c r="G256" s="141">
        <v>3181600</v>
      </c>
      <c r="H256" s="141">
        <v>22399214</v>
      </c>
      <c r="I256" s="141">
        <v>1417591</v>
      </c>
      <c r="J256" s="141">
        <v>2567022</v>
      </c>
      <c r="K256" s="141">
        <v>339</v>
      </c>
      <c r="L256" s="141">
        <v>46710207</v>
      </c>
    </row>
    <row r="257" spans="1:12" ht="15">
      <c r="A257" s="135">
        <v>206</v>
      </c>
      <c r="B257" s="135">
        <v>53</v>
      </c>
      <c r="C257" s="143" t="s">
        <v>26</v>
      </c>
      <c r="D257" s="135" t="s">
        <v>288</v>
      </c>
      <c r="E257" s="141">
        <v>46841610</v>
      </c>
      <c r="F257" s="142">
        <v>3866938</v>
      </c>
      <c r="G257" s="141">
        <v>8854745.21</v>
      </c>
      <c r="H257" s="141">
        <v>16644341.419999998</v>
      </c>
      <c r="I257" s="141">
        <v>2625495</v>
      </c>
      <c r="J257" s="141">
        <v>20604</v>
      </c>
      <c r="K257" s="141">
        <v>13</v>
      </c>
      <c r="L257" s="141">
        <v>0</v>
      </c>
    </row>
    <row r="258" spans="1:12" ht="15">
      <c r="A258" s="135">
        <v>211</v>
      </c>
      <c r="B258" s="135">
        <v>54</v>
      </c>
      <c r="C258" s="143" t="s">
        <v>284</v>
      </c>
      <c r="D258" s="135" t="s">
        <v>210</v>
      </c>
      <c r="E258" s="141">
        <v>46222187</v>
      </c>
      <c r="F258" s="142">
        <v>15005685</v>
      </c>
      <c r="G258" s="141">
        <v>9626830</v>
      </c>
      <c r="H258" s="141">
        <v>30907164</v>
      </c>
      <c r="I258" s="141">
        <v>4060646</v>
      </c>
      <c r="J258" s="141">
        <v>10111149</v>
      </c>
      <c r="K258" s="141">
        <v>248</v>
      </c>
      <c r="L258" s="141">
        <v>46222187</v>
      </c>
    </row>
    <row r="259" spans="1:12" ht="15">
      <c r="A259" s="135">
        <v>213</v>
      </c>
      <c r="B259" s="135">
        <v>55</v>
      </c>
      <c r="C259" s="135" t="s">
        <v>256</v>
      </c>
      <c r="D259" s="135" t="s">
        <v>194</v>
      </c>
      <c r="E259" s="141">
        <v>45741290</v>
      </c>
      <c r="F259" s="142">
        <v>2554787</v>
      </c>
      <c r="G259" s="141">
        <v>4295372</v>
      </c>
      <c r="H259" s="141">
        <v>9660586</v>
      </c>
      <c r="I259" s="141">
        <v>672909</v>
      </c>
      <c r="J259" s="141">
        <v>0</v>
      </c>
      <c r="K259" s="141">
        <v>47</v>
      </c>
      <c r="L259" s="141">
        <v>0</v>
      </c>
    </row>
    <row r="260" spans="1:12" ht="15">
      <c r="A260" s="135">
        <v>214</v>
      </c>
      <c r="B260" s="135">
        <v>56</v>
      </c>
      <c r="C260" s="143" t="s">
        <v>26</v>
      </c>
      <c r="D260" s="135" t="s">
        <v>288</v>
      </c>
      <c r="E260" s="141">
        <v>45435402</v>
      </c>
      <c r="F260" s="142">
        <v>12882053</v>
      </c>
      <c r="G260" s="141">
        <v>9691308</v>
      </c>
      <c r="H260" s="141">
        <v>20030932</v>
      </c>
      <c r="I260" s="141">
        <v>7982303</v>
      </c>
      <c r="J260" s="141">
        <v>4272335</v>
      </c>
      <c r="K260" s="141">
        <v>171</v>
      </c>
      <c r="L260" s="141">
        <v>45435402</v>
      </c>
    </row>
    <row r="261" spans="1:12" ht="15">
      <c r="A261" s="135">
        <v>221</v>
      </c>
      <c r="B261" s="135">
        <v>57</v>
      </c>
      <c r="C261" s="135" t="s">
        <v>260</v>
      </c>
      <c r="D261" s="135" t="s">
        <v>194</v>
      </c>
      <c r="E261" s="141">
        <v>43672735</v>
      </c>
      <c r="F261" s="142">
        <v>7757301</v>
      </c>
      <c r="G261" s="141">
        <v>12955390</v>
      </c>
      <c r="H261" s="141">
        <v>21546133</v>
      </c>
      <c r="I261" s="141" t="s">
        <v>288</v>
      </c>
      <c r="J261" s="141">
        <v>66000</v>
      </c>
      <c r="K261" s="141">
        <v>125</v>
      </c>
      <c r="L261" s="141">
        <v>43019989</v>
      </c>
    </row>
    <row r="262" spans="1:12" ht="15">
      <c r="A262" s="135">
        <v>225</v>
      </c>
      <c r="B262" s="135">
        <v>58</v>
      </c>
      <c r="C262" s="135" t="s">
        <v>262</v>
      </c>
      <c r="D262" s="135" t="s">
        <v>194</v>
      </c>
      <c r="E262" s="141">
        <v>42805658</v>
      </c>
      <c r="F262" s="142">
        <v>7814713</v>
      </c>
      <c r="G262" s="141">
        <v>7374607</v>
      </c>
      <c r="H262" s="141">
        <v>26621462</v>
      </c>
      <c r="I262" s="141">
        <v>2308564</v>
      </c>
      <c r="J262" s="141">
        <v>13827171</v>
      </c>
      <c r="K262" s="141">
        <v>250</v>
      </c>
      <c r="L262" s="141">
        <v>42631658</v>
      </c>
    </row>
    <row r="263" spans="1:12" ht="15">
      <c r="A263" s="135">
        <v>226</v>
      </c>
      <c r="B263" s="135">
        <v>59</v>
      </c>
      <c r="C263" s="135" t="s">
        <v>72</v>
      </c>
      <c r="D263" s="135" t="s">
        <v>194</v>
      </c>
      <c r="E263" s="141">
        <v>42271588</v>
      </c>
      <c r="F263" s="142">
        <v>11124975</v>
      </c>
      <c r="G263" s="141">
        <v>5132668</v>
      </c>
      <c r="H263" s="141">
        <v>31298402</v>
      </c>
      <c r="I263" s="141">
        <v>4293891</v>
      </c>
      <c r="J263" s="141">
        <v>6579</v>
      </c>
      <c r="K263" s="141">
        <v>260</v>
      </c>
      <c r="L263" s="141">
        <v>41457990</v>
      </c>
    </row>
    <row r="264" spans="1:12" ht="15">
      <c r="A264" s="135">
        <v>230</v>
      </c>
      <c r="B264" s="135">
        <v>60</v>
      </c>
      <c r="C264" s="135" t="s">
        <v>73</v>
      </c>
      <c r="D264" s="135" t="s">
        <v>194</v>
      </c>
      <c r="E264" s="141">
        <v>40402462</v>
      </c>
      <c r="F264" s="142">
        <v>8808201</v>
      </c>
      <c r="G264" s="141">
        <v>20169126</v>
      </c>
      <c r="H264" s="141">
        <v>36128327</v>
      </c>
      <c r="I264" s="141">
        <v>4530570</v>
      </c>
      <c r="J264" s="141">
        <v>4712834</v>
      </c>
      <c r="K264" s="141">
        <v>155</v>
      </c>
      <c r="L264" s="141">
        <v>40402461</v>
      </c>
    </row>
    <row r="265" spans="1:12" ht="15">
      <c r="A265" s="135">
        <v>233</v>
      </c>
      <c r="B265" s="135">
        <v>61</v>
      </c>
      <c r="C265" s="135" t="s">
        <v>74</v>
      </c>
      <c r="D265" s="135" t="s">
        <v>194</v>
      </c>
      <c r="E265" s="141">
        <v>39834276</v>
      </c>
      <c r="F265" s="142">
        <v>5385418</v>
      </c>
      <c r="G265" s="141">
        <v>10465503</v>
      </c>
      <c r="H265" s="141">
        <v>37026428</v>
      </c>
      <c r="I265" s="141">
        <v>-2013270</v>
      </c>
      <c r="J265" s="141">
        <v>5946261</v>
      </c>
      <c r="K265" s="141">
        <v>183</v>
      </c>
      <c r="L265" s="141">
        <v>39834276</v>
      </c>
    </row>
    <row r="266" spans="1:12" ht="15">
      <c r="A266" s="135">
        <v>234</v>
      </c>
      <c r="B266" s="135">
        <v>62</v>
      </c>
      <c r="C266" s="135" t="s">
        <v>268</v>
      </c>
      <c r="D266" s="135" t="s">
        <v>194</v>
      </c>
      <c r="E266" s="141">
        <v>39662519</v>
      </c>
      <c r="F266" s="142">
        <v>9260227</v>
      </c>
      <c r="G266" s="141">
        <v>11482883</v>
      </c>
      <c r="H266" s="141">
        <v>37085670</v>
      </c>
      <c r="I266" s="141">
        <v>574402</v>
      </c>
      <c r="J266" s="141">
        <v>4973887</v>
      </c>
      <c r="K266" s="141">
        <v>316</v>
      </c>
      <c r="L266" s="141">
        <v>39662519</v>
      </c>
    </row>
    <row r="267" spans="1:12" ht="15">
      <c r="A267" s="135">
        <v>242</v>
      </c>
      <c r="B267" s="135">
        <v>63</v>
      </c>
      <c r="C267" s="135" t="s">
        <v>78</v>
      </c>
      <c r="D267" s="135" t="s">
        <v>194</v>
      </c>
      <c r="E267" s="141">
        <v>38335332</v>
      </c>
      <c r="F267" s="142">
        <v>6133860</v>
      </c>
      <c r="G267" s="141">
        <v>406259</v>
      </c>
      <c r="H267" s="141">
        <v>13090825</v>
      </c>
      <c r="I267" s="141">
        <v>184395</v>
      </c>
      <c r="J267" s="141">
        <v>4405557</v>
      </c>
      <c r="K267" s="141">
        <v>138</v>
      </c>
      <c r="L267" s="141">
        <v>38335332</v>
      </c>
    </row>
    <row r="268" spans="1:12" ht="15">
      <c r="A268" s="135">
        <v>243</v>
      </c>
      <c r="B268" s="135">
        <v>64</v>
      </c>
      <c r="C268" s="135" t="s">
        <v>79</v>
      </c>
      <c r="D268" s="135" t="s">
        <v>194</v>
      </c>
      <c r="E268" s="141">
        <v>38295022</v>
      </c>
      <c r="F268" s="142" t="s">
        <v>288</v>
      </c>
      <c r="G268" s="141" t="s">
        <v>288</v>
      </c>
      <c r="H268" s="141" t="s">
        <v>288</v>
      </c>
      <c r="I268" s="141" t="s">
        <v>288</v>
      </c>
      <c r="J268" s="141" t="s">
        <v>288</v>
      </c>
      <c r="K268" s="141" t="s">
        <v>288</v>
      </c>
      <c r="L268" s="141" t="s">
        <v>288</v>
      </c>
    </row>
    <row r="269" spans="1:12" ht="15">
      <c r="A269" s="135">
        <v>245</v>
      </c>
      <c r="B269" s="135">
        <v>65</v>
      </c>
      <c r="C269" s="135" t="s">
        <v>81</v>
      </c>
      <c r="D269" s="135" t="s">
        <v>194</v>
      </c>
      <c r="E269" s="141">
        <v>37758541</v>
      </c>
      <c r="F269" s="142">
        <v>10249768</v>
      </c>
      <c r="G269" s="141">
        <v>11813565</v>
      </c>
      <c r="H269" s="141">
        <v>23846962</v>
      </c>
      <c r="I269" s="141">
        <v>3471611</v>
      </c>
      <c r="J269" s="141">
        <v>4971802</v>
      </c>
      <c r="K269" s="141">
        <v>281</v>
      </c>
      <c r="L269" s="141">
        <v>37758541</v>
      </c>
    </row>
    <row r="270" spans="3:12" ht="15.75" thickBot="1">
      <c r="C270" s="10" t="s">
        <v>388</v>
      </c>
      <c r="E270" s="126">
        <v>24864200399</v>
      </c>
      <c r="F270" s="126">
        <v>2984938947</v>
      </c>
      <c r="G270" s="126">
        <v>3946624341.21</v>
      </c>
      <c r="H270" s="126">
        <v>12335897530.42</v>
      </c>
      <c r="I270" s="126">
        <v>998838530</v>
      </c>
      <c r="J270" s="126">
        <v>7876949548</v>
      </c>
      <c r="K270" s="126">
        <v>44406</v>
      </c>
      <c r="L270" s="126">
        <v>21440959921</v>
      </c>
    </row>
    <row r="273" ht="15.75" thickBot="1"/>
    <row r="274" ht="15.75" thickBot="1">
      <c r="C274" s="8" t="s">
        <v>202</v>
      </c>
    </row>
    <row r="275" ht="15.75" thickBot="1">
      <c r="C275" s="159" t="s">
        <v>385</v>
      </c>
    </row>
    <row r="276" spans="1:12" ht="51">
      <c r="A276" s="2" t="s">
        <v>138</v>
      </c>
      <c r="B276" s="9" t="s">
        <v>140</v>
      </c>
      <c r="C276" s="3" t="s">
        <v>136</v>
      </c>
      <c r="D276" s="2" t="s">
        <v>137</v>
      </c>
      <c r="E276" s="4" t="s">
        <v>139</v>
      </c>
      <c r="F276" s="4" t="s">
        <v>141</v>
      </c>
      <c r="G276" s="4" t="s">
        <v>142</v>
      </c>
      <c r="H276" s="4" t="s">
        <v>143</v>
      </c>
      <c r="I276" s="4" t="s">
        <v>144</v>
      </c>
      <c r="J276" s="4" t="s">
        <v>145</v>
      </c>
      <c r="K276" s="4" t="s">
        <v>146</v>
      </c>
      <c r="L276" s="4" t="s">
        <v>147</v>
      </c>
    </row>
    <row r="277" spans="1:12" ht="63.75">
      <c r="A277" s="5" t="s">
        <v>150</v>
      </c>
      <c r="B277" s="5" t="s">
        <v>152</v>
      </c>
      <c r="C277" s="138" t="s">
        <v>148</v>
      </c>
      <c r="D277" s="5" t="s">
        <v>149</v>
      </c>
      <c r="E277" s="139" t="s">
        <v>151</v>
      </c>
      <c r="F277" s="139" t="s">
        <v>153</v>
      </c>
      <c r="G277" s="139" t="s">
        <v>154</v>
      </c>
      <c r="H277" s="139" t="s">
        <v>155</v>
      </c>
      <c r="I277" s="139" t="s">
        <v>156</v>
      </c>
      <c r="J277" s="139" t="s">
        <v>157</v>
      </c>
      <c r="K277" s="139" t="s">
        <v>158</v>
      </c>
      <c r="L277" s="139" t="s">
        <v>159</v>
      </c>
    </row>
    <row r="278" spans="1:12" ht="15">
      <c r="A278" s="135">
        <v>28</v>
      </c>
      <c r="B278" s="135">
        <v>1</v>
      </c>
      <c r="C278" s="135" t="s">
        <v>240</v>
      </c>
      <c r="D278" s="135" t="s">
        <v>194</v>
      </c>
      <c r="E278" s="141">
        <v>314652060</v>
      </c>
      <c r="F278" s="142">
        <v>104232591</v>
      </c>
      <c r="G278" s="141">
        <v>235401136</v>
      </c>
      <c r="H278" s="141" t="s">
        <v>288</v>
      </c>
      <c r="I278" s="141" t="s">
        <v>288</v>
      </c>
      <c r="J278" s="141">
        <v>5368797</v>
      </c>
      <c r="K278" s="141">
        <v>1316</v>
      </c>
      <c r="L278" s="141">
        <v>284480575</v>
      </c>
    </row>
    <row r="279" spans="1:12" ht="15">
      <c r="A279" s="135">
        <v>52</v>
      </c>
      <c r="B279" s="135">
        <v>2</v>
      </c>
      <c r="C279" s="143" t="s">
        <v>26</v>
      </c>
      <c r="D279" s="135" t="s">
        <v>288</v>
      </c>
      <c r="E279" s="141">
        <v>161436097</v>
      </c>
      <c r="F279" s="142">
        <v>37801049</v>
      </c>
      <c r="G279" s="141">
        <v>23685851</v>
      </c>
      <c r="H279" s="141">
        <v>86418617</v>
      </c>
      <c r="I279" s="141" t="s">
        <v>288</v>
      </c>
      <c r="J279" s="141">
        <v>2103281</v>
      </c>
      <c r="K279" s="141">
        <v>798</v>
      </c>
      <c r="L279" s="141">
        <v>148382252</v>
      </c>
    </row>
    <row r="280" spans="1:12" ht="15">
      <c r="A280" s="135">
        <v>65</v>
      </c>
      <c r="B280" s="135">
        <v>3</v>
      </c>
      <c r="C280" s="135" t="s">
        <v>15</v>
      </c>
      <c r="D280" s="135" t="s">
        <v>212</v>
      </c>
      <c r="E280" s="141">
        <v>139060765</v>
      </c>
      <c r="F280" s="142">
        <v>16280556</v>
      </c>
      <c r="G280" s="141">
        <v>41131524</v>
      </c>
      <c r="H280" s="141">
        <v>116544112</v>
      </c>
      <c r="I280" s="141">
        <v>4708638</v>
      </c>
      <c r="J280" s="141">
        <v>2323509</v>
      </c>
      <c r="K280" s="141">
        <v>207</v>
      </c>
      <c r="L280" s="141">
        <v>94912386</v>
      </c>
    </row>
    <row r="281" spans="1:12" ht="15">
      <c r="A281" s="135">
        <v>76</v>
      </c>
      <c r="B281" s="135">
        <v>4</v>
      </c>
      <c r="C281" s="143" t="s">
        <v>26</v>
      </c>
      <c r="D281" s="140" t="s">
        <v>288</v>
      </c>
      <c r="E281" s="141">
        <v>116267294</v>
      </c>
      <c r="F281" s="142">
        <v>7079967</v>
      </c>
      <c r="G281" s="141">
        <v>22869623</v>
      </c>
      <c r="H281" s="141">
        <v>116328553</v>
      </c>
      <c r="I281" s="141">
        <v>-364931</v>
      </c>
      <c r="J281" s="141">
        <v>4933110</v>
      </c>
      <c r="K281" s="141">
        <v>118</v>
      </c>
      <c r="L281" s="141">
        <v>111190670</v>
      </c>
    </row>
    <row r="282" spans="1:12" ht="15">
      <c r="A282" s="135">
        <v>170</v>
      </c>
      <c r="B282" s="135">
        <v>5</v>
      </c>
      <c r="C282" s="135" t="s">
        <v>359</v>
      </c>
      <c r="D282" s="135" t="s">
        <v>194</v>
      </c>
      <c r="E282" s="141">
        <v>60587205</v>
      </c>
      <c r="F282" s="142">
        <v>3133692</v>
      </c>
      <c r="G282" s="141">
        <v>4943935</v>
      </c>
      <c r="H282" s="141">
        <v>28146270</v>
      </c>
      <c r="I282" s="141">
        <v>508824</v>
      </c>
      <c r="J282" s="141">
        <v>8578148</v>
      </c>
      <c r="K282" s="141">
        <v>44</v>
      </c>
      <c r="L282" s="141">
        <v>48479134</v>
      </c>
    </row>
    <row r="283" spans="1:12" ht="15">
      <c r="A283" s="135">
        <v>192</v>
      </c>
      <c r="B283" s="135">
        <v>6</v>
      </c>
      <c r="C283" s="135" t="s">
        <v>373</v>
      </c>
      <c r="D283" s="135" t="s">
        <v>194</v>
      </c>
      <c r="E283" s="141">
        <v>54684484</v>
      </c>
      <c r="F283" s="142">
        <v>8678192</v>
      </c>
      <c r="G283" s="141" t="s">
        <v>288</v>
      </c>
      <c r="H283" s="141" t="s">
        <v>288</v>
      </c>
      <c r="I283" s="141" t="s">
        <v>288</v>
      </c>
      <c r="J283" s="141">
        <v>26074880</v>
      </c>
      <c r="K283" s="141">
        <v>360</v>
      </c>
      <c r="L283" s="141">
        <v>47716557</v>
      </c>
    </row>
    <row r="284" spans="1:12" ht="15">
      <c r="A284" s="135">
        <v>207</v>
      </c>
      <c r="B284" s="135">
        <v>7</v>
      </c>
      <c r="C284" s="135" t="s">
        <v>68</v>
      </c>
      <c r="D284" s="135" t="s">
        <v>194</v>
      </c>
      <c r="E284" s="141">
        <v>46678411</v>
      </c>
      <c r="F284" s="142">
        <v>6575448</v>
      </c>
      <c r="G284" s="141">
        <v>4820003</v>
      </c>
      <c r="H284" s="141">
        <v>29535832</v>
      </c>
      <c r="I284" s="141">
        <v>3397005</v>
      </c>
      <c r="J284" s="141">
        <v>5634352</v>
      </c>
      <c r="K284" s="141">
        <v>50</v>
      </c>
      <c r="L284" s="141">
        <v>33254370</v>
      </c>
    </row>
    <row r="285" spans="1:12" ht="15">
      <c r="A285" s="135">
        <v>236</v>
      </c>
      <c r="B285" s="135">
        <v>8</v>
      </c>
      <c r="C285" s="143" t="s">
        <v>195</v>
      </c>
      <c r="D285" s="135" t="s">
        <v>194</v>
      </c>
      <c r="E285" s="141">
        <v>39480844</v>
      </c>
      <c r="F285" s="142" t="s">
        <v>288</v>
      </c>
      <c r="G285" s="141" t="s">
        <v>288</v>
      </c>
      <c r="H285" s="141" t="s">
        <v>288</v>
      </c>
      <c r="I285" s="141" t="s">
        <v>288</v>
      </c>
      <c r="J285" s="141" t="s">
        <v>288</v>
      </c>
      <c r="K285" s="141" t="s">
        <v>288</v>
      </c>
      <c r="L285" s="141" t="s">
        <v>288</v>
      </c>
    </row>
    <row r="286" spans="3:12" ht="15.75" thickBot="1">
      <c r="C286" s="10" t="s">
        <v>388</v>
      </c>
      <c r="E286" s="126">
        <v>932847160</v>
      </c>
      <c r="F286" s="126">
        <v>191968626</v>
      </c>
      <c r="G286" s="126">
        <v>349784904</v>
      </c>
      <c r="H286" s="126">
        <v>758291155</v>
      </c>
      <c r="I286" s="126">
        <v>86148736</v>
      </c>
      <c r="J286" s="126">
        <v>63931319</v>
      </c>
      <c r="K286" s="126">
        <v>3101</v>
      </c>
      <c r="L286" s="126">
        <v>807653678</v>
      </c>
    </row>
    <row r="289" ht="15.75" thickBot="1"/>
    <row r="290" ht="15.75" thickBot="1">
      <c r="C290" s="8" t="s">
        <v>198</v>
      </c>
    </row>
    <row r="291" ht="15.75" thickBot="1">
      <c r="C291" s="159" t="s">
        <v>386</v>
      </c>
    </row>
    <row r="292" spans="1:12" ht="51">
      <c r="A292" s="2" t="s">
        <v>138</v>
      </c>
      <c r="B292" s="9" t="s">
        <v>140</v>
      </c>
      <c r="C292" s="3" t="s">
        <v>136</v>
      </c>
      <c r="D292" s="2" t="s">
        <v>137</v>
      </c>
      <c r="E292" s="4" t="s">
        <v>139</v>
      </c>
      <c r="F292" s="4" t="s">
        <v>141</v>
      </c>
      <c r="G292" s="4" t="s">
        <v>142</v>
      </c>
      <c r="H292" s="4" t="s">
        <v>143</v>
      </c>
      <c r="I292" s="4" t="s">
        <v>144</v>
      </c>
      <c r="J292" s="4" t="s">
        <v>145</v>
      </c>
      <c r="K292" s="4" t="s">
        <v>146</v>
      </c>
      <c r="L292" s="4" t="s">
        <v>147</v>
      </c>
    </row>
    <row r="293" spans="1:12" ht="63.75">
      <c r="A293" s="5" t="s">
        <v>150</v>
      </c>
      <c r="B293" s="5" t="s">
        <v>152</v>
      </c>
      <c r="C293" s="138" t="s">
        <v>148</v>
      </c>
      <c r="D293" s="5" t="s">
        <v>149</v>
      </c>
      <c r="E293" s="139" t="s">
        <v>151</v>
      </c>
      <c r="F293" s="139" t="s">
        <v>153</v>
      </c>
      <c r="G293" s="139" t="s">
        <v>154</v>
      </c>
      <c r="H293" s="139" t="s">
        <v>155</v>
      </c>
      <c r="I293" s="139" t="s">
        <v>156</v>
      </c>
      <c r="J293" s="139" t="s">
        <v>157</v>
      </c>
      <c r="K293" s="139" t="s">
        <v>158</v>
      </c>
      <c r="L293" s="139" t="s">
        <v>159</v>
      </c>
    </row>
    <row r="294" spans="1:12" ht="15">
      <c r="A294" s="135">
        <v>6</v>
      </c>
      <c r="B294" s="135">
        <v>1</v>
      </c>
      <c r="C294" s="135" t="s">
        <v>229</v>
      </c>
      <c r="D294" s="135" t="s">
        <v>194</v>
      </c>
      <c r="E294" s="141">
        <v>783546735</v>
      </c>
      <c r="F294" s="142">
        <v>190521237</v>
      </c>
      <c r="G294" s="141">
        <v>949810707</v>
      </c>
      <c r="H294" s="141">
        <v>1394433366</v>
      </c>
      <c r="I294" s="141">
        <v>138006456</v>
      </c>
      <c r="J294" s="141">
        <v>44065797</v>
      </c>
      <c r="K294" s="141">
        <v>2158</v>
      </c>
      <c r="L294" s="141">
        <v>746257262</v>
      </c>
    </row>
    <row r="295" spans="1:12" ht="15">
      <c r="A295" s="135">
        <v>11</v>
      </c>
      <c r="B295" s="135">
        <v>2</v>
      </c>
      <c r="C295" s="135" t="s">
        <v>232</v>
      </c>
      <c r="D295" s="135" t="s">
        <v>194</v>
      </c>
      <c r="E295" s="141">
        <v>590614664</v>
      </c>
      <c r="F295" s="142">
        <v>-3888428</v>
      </c>
      <c r="G295" s="141">
        <v>-16438468</v>
      </c>
      <c r="H295" s="141">
        <v>360332002</v>
      </c>
      <c r="I295" s="141">
        <v>-13034645</v>
      </c>
      <c r="J295" s="141">
        <v>236410000</v>
      </c>
      <c r="K295" s="141">
        <v>47</v>
      </c>
      <c r="L295" s="141">
        <v>0</v>
      </c>
    </row>
    <row r="296" spans="1:12" ht="15">
      <c r="A296" s="135">
        <v>13</v>
      </c>
      <c r="B296" s="135">
        <v>3</v>
      </c>
      <c r="C296" s="135" t="s">
        <v>233</v>
      </c>
      <c r="D296" s="135" t="s">
        <v>194</v>
      </c>
      <c r="E296" s="141">
        <v>512211295</v>
      </c>
      <c r="F296" s="142">
        <v>106587743</v>
      </c>
      <c r="G296" s="141">
        <v>378449466</v>
      </c>
      <c r="H296" s="141">
        <v>720800826</v>
      </c>
      <c r="I296" s="141">
        <v>16131325</v>
      </c>
      <c r="J296" s="141">
        <v>0</v>
      </c>
      <c r="K296" s="141">
        <v>3478</v>
      </c>
      <c r="L296" s="141">
        <v>0</v>
      </c>
    </row>
    <row r="297" spans="1:12" ht="15">
      <c r="A297" s="135">
        <v>20</v>
      </c>
      <c r="B297" s="135">
        <v>4</v>
      </c>
      <c r="C297" s="135" t="s">
        <v>237</v>
      </c>
      <c r="D297" s="135" t="s">
        <v>194</v>
      </c>
      <c r="E297" s="141">
        <v>377062468</v>
      </c>
      <c r="F297" s="142">
        <v>29204223</v>
      </c>
      <c r="G297" s="141" t="s">
        <v>288</v>
      </c>
      <c r="H297" s="141" t="s">
        <v>288</v>
      </c>
      <c r="I297" s="141" t="s">
        <v>288</v>
      </c>
      <c r="J297" s="141">
        <v>0</v>
      </c>
      <c r="K297" s="141">
        <v>2460</v>
      </c>
      <c r="L297" s="141">
        <v>329130904</v>
      </c>
    </row>
    <row r="298" spans="1:12" ht="15">
      <c r="A298" s="135">
        <v>27</v>
      </c>
      <c r="B298" s="135">
        <v>5</v>
      </c>
      <c r="C298" s="135" t="s">
        <v>239</v>
      </c>
      <c r="D298" s="135" t="s">
        <v>219</v>
      </c>
      <c r="E298" s="141">
        <v>320780555</v>
      </c>
      <c r="F298" s="142">
        <v>90364983</v>
      </c>
      <c r="G298" s="141">
        <v>210486525</v>
      </c>
      <c r="H298" s="141">
        <v>322822217</v>
      </c>
      <c r="I298" s="141">
        <v>63876781</v>
      </c>
      <c r="J298" s="141">
        <v>129055798</v>
      </c>
      <c r="K298" s="141">
        <v>979</v>
      </c>
      <c r="L298" s="141">
        <v>309188350</v>
      </c>
    </row>
    <row r="299" spans="1:12" ht="15">
      <c r="A299" s="135">
        <v>31</v>
      </c>
      <c r="B299" s="135">
        <v>6</v>
      </c>
      <c r="C299" s="143" t="s">
        <v>189</v>
      </c>
      <c r="D299" s="135" t="s">
        <v>212</v>
      </c>
      <c r="E299" s="141">
        <v>297324150</v>
      </c>
      <c r="F299" s="142">
        <v>45843952</v>
      </c>
      <c r="G299" s="141">
        <v>154792879</v>
      </c>
      <c r="H299" s="141">
        <v>260105961</v>
      </c>
      <c r="I299" s="141">
        <v>18012997</v>
      </c>
      <c r="J299" s="141">
        <v>106701155</v>
      </c>
      <c r="K299" s="141">
        <v>1221</v>
      </c>
      <c r="L299" s="141">
        <v>241432684</v>
      </c>
    </row>
    <row r="300" spans="1:12" ht="15">
      <c r="A300" s="135">
        <v>39</v>
      </c>
      <c r="B300" s="135">
        <v>7</v>
      </c>
      <c r="C300" s="135" t="s">
        <v>245</v>
      </c>
      <c r="D300" s="135" t="s">
        <v>194</v>
      </c>
      <c r="E300" s="141">
        <v>217690248</v>
      </c>
      <c r="F300" s="142">
        <v>12129750</v>
      </c>
      <c r="G300" s="141">
        <v>82532948</v>
      </c>
      <c r="H300" s="141">
        <v>190572886</v>
      </c>
      <c r="I300" s="141">
        <v>-5279990</v>
      </c>
      <c r="J300" s="141">
        <v>104856</v>
      </c>
      <c r="K300" s="141">
        <v>885</v>
      </c>
      <c r="L300" s="141">
        <v>216997834</v>
      </c>
    </row>
    <row r="301" spans="1:12" ht="15">
      <c r="A301" s="135">
        <v>42</v>
      </c>
      <c r="B301" s="135">
        <v>8</v>
      </c>
      <c r="C301" s="135" t="s">
        <v>248</v>
      </c>
      <c r="D301" s="135" t="s">
        <v>194</v>
      </c>
      <c r="E301" s="141">
        <v>206832856</v>
      </c>
      <c r="F301" s="142">
        <v>30792170</v>
      </c>
      <c r="G301" s="141">
        <v>119910957</v>
      </c>
      <c r="H301" s="141">
        <v>223474552</v>
      </c>
      <c r="I301" s="141" t="s">
        <v>288</v>
      </c>
      <c r="J301" s="141">
        <v>18679977</v>
      </c>
      <c r="K301" s="141">
        <v>539</v>
      </c>
      <c r="L301" s="141">
        <v>121785432</v>
      </c>
    </row>
    <row r="302" spans="1:12" ht="15">
      <c r="A302" s="135">
        <v>49</v>
      </c>
      <c r="B302" s="135">
        <v>9</v>
      </c>
      <c r="C302" s="135" t="s">
        <v>28</v>
      </c>
      <c r="D302" s="135" t="s">
        <v>194</v>
      </c>
      <c r="E302" s="141">
        <v>180999358</v>
      </c>
      <c r="F302" s="142">
        <v>46933039</v>
      </c>
      <c r="G302" s="141">
        <v>130726919</v>
      </c>
      <c r="H302" s="141">
        <v>200759968</v>
      </c>
      <c r="I302" s="141">
        <v>30576297</v>
      </c>
      <c r="J302" s="141">
        <v>35210658</v>
      </c>
      <c r="K302" s="141">
        <v>803</v>
      </c>
      <c r="L302" s="141">
        <v>168680969</v>
      </c>
    </row>
    <row r="303" spans="1:12" ht="15">
      <c r="A303" s="135">
        <v>56</v>
      </c>
      <c r="B303" s="135">
        <v>10</v>
      </c>
      <c r="C303" s="143" t="s">
        <v>26</v>
      </c>
      <c r="D303" s="135" t="s">
        <v>288</v>
      </c>
      <c r="E303" s="141">
        <v>160236302</v>
      </c>
      <c r="F303" s="142">
        <v>40425654</v>
      </c>
      <c r="G303" s="141">
        <v>111238008</v>
      </c>
      <c r="H303" s="141">
        <v>136719907</v>
      </c>
      <c r="I303" s="141">
        <v>17338636</v>
      </c>
      <c r="J303" s="141">
        <v>67321681</v>
      </c>
      <c r="K303" s="141">
        <v>1110</v>
      </c>
      <c r="L303" s="141">
        <v>149522907</v>
      </c>
    </row>
    <row r="304" spans="1:12" ht="15">
      <c r="A304" s="135">
        <v>64</v>
      </c>
      <c r="B304" s="135">
        <v>11</v>
      </c>
      <c r="C304" s="135" t="s">
        <v>299</v>
      </c>
      <c r="D304" s="135" t="s">
        <v>194</v>
      </c>
      <c r="E304" s="141">
        <v>139166528</v>
      </c>
      <c r="F304" s="142">
        <v>31312816</v>
      </c>
      <c r="G304" s="141" t="s">
        <v>288</v>
      </c>
      <c r="H304" s="141">
        <v>103307022</v>
      </c>
      <c r="I304" s="141" t="s">
        <v>288</v>
      </c>
      <c r="J304" s="141">
        <v>8468596</v>
      </c>
      <c r="K304" s="141">
        <v>356</v>
      </c>
      <c r="L304" s="141">
        <v>135458366</v>
      </c>
    </row>
    <row r="305" spans="1:12" ht="15">
      <c r="A305" s="135">
        <v>66</v>
      </c>
      <c r="B305" s="135">
        <v>12</v>
      </c>
      <c r="C305" s="135" t="s">
        <v>33</v>
      </c>
      <c r="D305" s="135" t="s">
        <v>221</v>
      </c>
      <c r="E305" s="141">
        <v>137856958</v>
      </c>
      <c r="F305" s="142">
        <v>8314651</v>
      </c>
      <c r="G305" s="141">
        <v>35978167</v>
      </c>
      <c r="H305" s="141">
        <v>132988366</v>
      </c>
      <c r="I305" s="141">
        <v>-11923312</v>
      </c>
      <c r="J305" s="141">
        <v>4023367</v>
      </c>
      <c r="K305" s="141">
        <v>1309</v>
      </c>
      <c r="L305" s="141">
        <v>118632118</v>
      </c>
    </row>
    <row r="306" spans="1:12" ht="15">
      <c r="A306" s="135">
        <v>69</v>
      </c>
      <c r="B306" s="135">
        <v>13</v>
      </c>
      <c r="C306" s="135" t="s">
        <v>35</v>
      </c>
      <c r="D306" s="135" t="s">
        <v>194</v>
      </c>
      <c r="E306" s="141">
        <v>128554027</v>
      </c>
      <c r="F306" s="142">
        <v>35245260</v>
      </c>
      <c r="G306" s="141">
        <v>147487283</v>
      </c>
      <c r="H306" s="141">
        <v>188278158</v>
      </c>
      <c r="I306" s="141">
        <v>20931103</v>
      </c>
      <c r="J306" s="141">
        <v>21653819</v>
      </c>
      <c r="K306" s="141">
        <v>651</v>
      </c>
      <c r="L306" s="141">
        <v>125653491</v>
      </c>
    </row>
    <row r="307" spans="1:12" ht="15">
      <c r="A307" s="135">
        <v>74</v>
      </c>
      <c r="B307" s="135">
        <v>14</v>
      </c>
      <c r="C307" s="135" t="s">
        <v>301</v>
      </c>
      <c r="D307" s="135" t="s">
        <v>194</v>
      </c>
      <c r="E307" s="141">
        <v>121966279</v>
      </c>
      <c r="F307" s="142">
        <v>17574317</v>
      </c>
      <c r="G307" s="141" t="s">
        <v>288</v>
      </c>
      <c r="H307" s="141">
        <v>62204072</v>
      </c>
      <c r="I307" s="141" t="s">
        <v>288</v>
      </c>
      <c r="J307" s="141">
        <v>2070661</v>
      </c>
      <c r="K307" s="141">
        <v>122</v>
      </c>
      <c r="L307" s="141">
        <v>21329939</v>
      </c>
    </row>
    <row r="308" spans="1:12" ht="15">
      <c r="A308" s="135">
        <v>78</v>
      </c>
      <c r="B308" s="135">
        <v>15</v>
      </c>
      <c r="C308" s="135" t="s">
        <v>304</v>
      </c>
      <c r="D308" s="135" t="s">
        <v>221</v>
      </c>
      <c r="E308" s="141">
        <v>113939116</v>
      </c>
      <c r="F308" s="142">
        <v>37192466</v>
      </c>
      <c r="G308" s="141">
        <v>97105649</v>
      </c>
      <c r="H308" s="141">
        <v>107283043</v>
      </c>
      <c r="I308" s="141">
        <v>26706710</v>
      </c>
      <c r="J308" s="141">
        <v>3304877</v>
      </c>
      <c r="K308" s="141">
        <v>576</v>
      </c>
      <c r="L308" s="141">
        <v>113851100</v>
      </c>
    </row>
    <row r="309" spans="1:12" ht="15">
      <c r="A309" s="135">
        <v>80</v>
      </c>
      <c r="B309" s="135">
        <v>16</v>
      </c>
      <c r="C309" s="135" t="s">
        <v>306</v>
      </c>
      <c r="D309" s="135" t="s">
        <v>194</v>
      </c>
      <c r="E309" s="141">
        <v>112694113</v>
      </c>
      <c r="F309" s="142">
        <v>23140112</v>
      </c>
      <c r="G309" s="141">
        <v>30954314</v>
      </c>
      <c r="H309" s="141">
        <v>75370622</v>
      </c>
      <c r="I309" s="141">
        <v>5617207</v>
      </c>
      <c r="J309" s="141">
        <v>33989076</v>
      </c>
      <c r="K309" s="141">
        <v>375</v>
      </c>
      <c r="L309" s="141">
        <v>68097968</v>
      </c>
    </row>
    <row r="310" spans="1:12" ht="15">
      <c r="A310" s="135">
        <v>81</v>
      </c>
      <c r="B310" s="135">
        <v>17</v>
      </c>
      <c r="C310" s="135" t="s">
        <v>307</v>
      </c>
      <c r="D310" s="135" t="s">
        <v>194</v>
      </c>
      <c r="E310" s="141">
        <v>110129242</v>
      </c>
      <c r="F310" s="142">
        <v>11221779</v>
      </c>
      <c r="G310" s="141">
        <v>65658104</v>
      </c>
      <c r="H310" s="141">
        <v>98787041</v>
      </c>
      <c r="I310" s="141">
        <v>4479191</v>
      </c>
      <c r="J310" s="141">
        <v>5536622</v>
      </c>
      <c r="K310" s="141">
        <v>420</v>
      </c>
      <c r="L310" s="141">
        <v>104538979</v>
      </c>
    </row>
    <row r="311" spans="1:12" ht="15">
      <c r="A311" s="135">
        <v>87</v>
      </c>
      <c r="B311" s="135">
        <v>18</v>
      </c>
      <c r="C311" s="135" t="s">
        <v>311</v>
      </c>
      <c r="D311" s="135" t="s">
        <v>194</v>
      </c>
      <c r="E311" s="141">
        <v>103159187</v>
      </c>
      <c r="F311" s="142">
        <v>32021429</v>
      </c>
      <c r="G311" s="141" t="s">
        <v>288</v>
      </c>
      <c r="H311" s="141" t="s">
        <v>288</v>
      </c>
      <c r="I311" s="141" t="s">
        <v>288</v>
      </c>
      <c r="J311" s="141">
        <v>23465973</v>
      </c>
      <c r="K311" s="141">
        <v>753</v>
      </c>
      <c r="L311" s="141">
        <v>98462784</v>
      </c>
    </row>
    <row r="312" spans="1:12" ht="15">
      <c r="A312" s="135">
        <v>99</v>
      </c>
      <c r="B312" s="135">
        <v>19</v>
      </c>
      <c r="C312" s="135" t="s">
        <v>318</v>
      </c>
      <c r="D312" s="135" t="s">
        <v>194</v>
      </c>
      <c r="E312" s="141">
        <v>95918106</v>
      </c>
      <c r="F312" s="142">
        <v>-1660952</v>
      </c>
      <c r="G312" s="141">
        <v>5613978</v>
      </c>
      <c r="H312" s="141">
        <v>45932212</v>
      </c>
      <c r="I312" s="141">
        <v>-3141429</v>
      </c>
      <c r="J312" s="141">
        <v>55337591</v>
      </c>
      <c r="K312" s="141">
        <v>57</v>
      </c>
      <c r="L312" s="141">
        <v>0</v>
      </c>
    </row>
    <row r="313" spans="1:12" ht="15">
      <c r="A313" s="135">
        <v>101</v>
      </c>
      <c r="B313" s="135">
        <v>20</v>
      </c>
      <c r="C313" s="135" t="s">
        <v>40</v>
      </c>
      <c r="D313" s="135" t="s">
        <v>194</v>
      </c>
      <c r="E313" s="141">
        <v>95565038</v>
      </c>
      <c r="F313" s="142">
        <v>15099989</v>
      </c>
      <c r="G313" s="141">
        <v>64864279</v>
      </c>
      <c r="H313" s="141">
        <v>76996369</v>
      </c>
      <c r="I313" s="141">
        <v>10277743</v>
      </c>
      <c r="J313" s="141">
        <v>0</v>
      </c>
      <c r="K313" s="141">
        <v>255</v>
      </c>
      <c r="L313" s="141">
        <v>94625881</v>
      </c>
    </row>
    <row r="314" spans="1:12" ht="15">
      <c r="A314" s="135">
        <v>104</v>
      </c>
      <c r="B314" s="135">
        <v>21</v>
      </c>
      <c r="C314" s="143" t="s">
        <v>26</v>
      </c>
      <c r="D314" s="135" t="s">
        <v>288</v>
      </c>
      <c r="E314" s="141">
        <v>92001924</v>
      </c>
      <c r="F314" s="142">
        <v>22693013</v>
      </c>
      <c r="G314" s="141">
        <v>55691249</v>
      </c>
      <c r="H314" s="141">
        <v>82594967</v>
      </c>
      <c r="I314" s="141">
        <v>10991156</v>
      </c>
      <c r="J314" s="141">
        <v>20541270</v>
      </c>
      <c r="K314" s="141">
        <v>442</v>
      </c>
      <c r="L314" s="141">
        <v>88759978</v>
      </c>
    </row>
    <row r="315" spans="1:12" ht="15">
      <c r="A315" s="135">
        <v>105</v>
      </c>
      <c r="B315" s="135">
        <v>22</v>
      </c>
      <c r="C315" s="135" t="s">
        <v>320</v>
      </c>
      <c r="D315" s="135" t="s">
        <v>194</v>
      </c>
      <c r="E315" s="141">
        <v>90340077</v>
      </c>
      <c r="F315" s="142">
        <v>22276091</v>
      </c>
      <c r="G315" s="141">
        <v>-62482164</v>
      </c>
      <c r="H315" s="141">
        <v>163981483</v>
      </c>
      <c r="I315" s="141">
        <v>7197636</v>
      </c>
      <c r="J315" s="141">
        <v>5857145</v>
      </c>
      <c r="K315" s="141">
        <v>499</v>
      </c>
      <c r="L315" s="141">
        <v>90300407</v>
      </c>
    </row>
    <row r="316" spans="1:12" ht="15">
      <c r="A316" s="135">
        <v>114</v>
      </c>
      <c r="B316" s="135">
        <v>23</v>
      </c>
      <c r="C316" s="143" t="s">
        <v>26</v>
      </c>
      <c r="D316" s="135" t="s">
        <v>288</v>
      </c>
      <c r="E316" s="141">
        <v>86448993</v>
      </c>
      <c r="F316" s="142">
        <v>7029327</v>
      </c>
      <c r="G316" s="141">
        <v>16372971</v>
      </c>
      <c r="H316" s="141">
        <v>26946785</v>
      </c>
      <c r="I316" s="141">
        <v>5522196</v>
      </c>
      <c r="J316" s="141">
        <v>0</v>
      </c>
      <c r="K316" s="141">
        <v>42</v>
      </c>
      <c r="L316" s="141">
        <v>8695480</v>
      </c>
    </row>
    <row r="317" spans="1:12" ht="15">
      <c r="A317" s="135">
        <v>118</v>
      </c>
      <c r="B317" s="135">
        <v>24</v>
      </c>
      <c r="C317" s="135" t="s">
        <v>329</v>
      </c>
      <c r="D317" s="135" t="s">
        <v>194</v>
      </c>
      <c r="E317" s="141">
        <v>84725710</v>
      </c>
      <c r="F317" s="142">
        <v>13879507</v>
      </c>
      <c r="G317" s="141">
        <v>37932920</v>
      </c>
      <c r="H317" s="141">
        <v>74080655</v>
      </c>
      <c r="I317" s="141">
        <v>4364549</v>
      </c>
      <c r="J317" s="141">
        <v>4362679</v>
      </c>
      <c r="K317" s="141">
        <v>375</v>
      </c>
      <c r="L317" s="141">
        <v>81755901</v>
      </c>
    </row>
    <row r="318" spans="1:12" ht="15">
      <c r="A318" s="135">
        <v>122</v>
      </c>
      <c r="B318" s="135">
        <v>25</v>
      </c>
      <c r="C318" s="135" t="s">
        <v>47</v>
      </c>
      <c r="D318" s="135" t="s">
        <v>194</v>
      </c>
      <c r="E318" s="141">
        <v>82930690</v>
      </c>
      <c r="F318" s="142">
        <v>15169001</v>
      </c>
      <c r="G318" s="141">
        <v>31219671</v>
      </c>
      <c r="H318" s="141">
        <v>46244250</v>
      </c>
      <c r="I318" s="141">
        <v>14732082</v>
      </c>
      <c r="J318" s="141">
        <v>0</v>
      </c>
      <c r="K318" s="141">
        <v>8</v>
      </c>
      <c r="L318" s="141">
        <v>0</v>
      </c>
    </row>
    <row r="319" spans="1:12" ht="15">
      <c r="A319" s="135">
        <v>124</v>
      </c>
      <c r="B319" s="135">
        <v>26</v>
      </c>
      <c r="C319" s="143" t="s">
        <v>48</v>
      </c>
      <c r="D319" s="140" t="s">
        <v>194</v>
      </c>
      <c r="E319" s="141">
        <v>81482829</v>
      </c>
      <c r="F319" s="142">
        <v>1955474</v>
      </c>
      <c r="G319" s="141">
        <v>3433306</v>
      </c>
      <c r="H319" s="141">
        <v>34078812</v>
      </c>
      <c r="I319" s="141">
        <v>-4085822</v>
      </c>
      <c r="J319" s="141">
        <v>45823922</v>
      </c>
      <c r="K319" s="141">
        <v>340</v>
      </c>
      <c r="L319" s="141">
        <v>61926831</v>
      </c>
    </row>
    <row r="320" spans="1:12" ht="15">
      <c r="A320" s="135">
        <v>135</v>
      </c>
      <c r="B320" s="135">
        <v>27</v>
      </c>
      <c r="C320" s="135" t="s">
        <v>335</v>
      </c>
      <c r="D320" s="135" t="s">
        <v>194</v>
      </c>
      <c r="E320" s="141">
        <v>76153251</v>
      </c>
      <c r="F320" s="142">
        <v>8791698</v>
      </c>
      <c r="G320" s="141">
        <v>8459761</v>
      </c>
      <c r="H320" s="141">
        <v>51492298</v>
      </c>
      <c r="I320" s="141">
        <v>3019591</v>
      </c>
      <c r="J320" s="141">
        <v>225048</v>
      </c>
      <c r="K320" s="141">
        <v>27</v>
      </c>
      <c r="L320" s="141">
        <v>0</v>
      </c>
    </row>
    <row r="321" spans="1:12" ht="15">
      <c r="A321" s="135">
        <v>141</v>
      </c>
      <c r="B321" s="135">
        <v>28</v>
      </c>
      <c r="C321" s="135" t="s">
        <v>338</v>
      </c>
      <c r="D321" s="135" t="s">
        <v>194</v>
      </c>
      <c r="E321" s="141">
        <v>71757234</v>
      </c>
      <c r="F321" s="142">
        <v>11203635</v>
      </c>
      <c r="G321" s="141">
        <v>34354512</v>
      </c>
      <c r="H321" s="141">
        <v>90237369</v>
      </c>
      <c r="I321" s="141">
        <v>398857</v>
      </c>
      <c r="J321" s="141">
        <v>0</v>
      </c>
      <c r="K321" s="141">
        <v>745</v>
      </c>
      <c r="L321" s="141">
        <v>67327791</v>
      </c>
    </row>
    <row r="322" spans="1:12" ht="15">
      <c r="A322" s="135">
        <v>144</v>
      </c>
      <c r="B322" s="135">
        <v>29</v>
      </c>
      <c r="C322" s="135" t="s">
        <v>341</v>
      </c>
      <c r="D322" s="135" t="s">
        <v>194</v>
      </c>
      <c r="E322" s="141">
        <v>70556524</v>
      </c>
      <c r="F322" s="142">
        <v>2716943</v>
      </c>
      <c r="G322" s="141">
        <v>14610672</v>
      </c>
      <c r="H322" s="141">
        <v>49546939</v>
      </c>
      <c r="I322" s="141">
        <v>1354096</v>
      </c>
      <c r="J322" s="141">
        <v>0</v>
      </c>
      <c r="K322" s="141">
        <v>69</v>
      </c>
      <c r="L322" s="141">
        <v>0</v>
      </c>
    </row>
    <row r="323" spans="1:12" ht="15">
      <c r="A323" s="135">
        <v>147</v>
      </c>
      <c r="B323" s="135">
        <v>30</v>
      </c>
      <c r="C323" s="135" t="s">
        <v>344</v>
      </c>
      <c r="D323" s="135" t="s">
        <v>194</v>
      </c>
      <c r="E323" s="141">
        <v>68924407</v>
      </c>
      <c r="F323" s="142">
        <v>10672591</v>
      </c>
      <c r="G323" s="141">
        <v>35179029</v>
      </c>
      <c r="H323" s="141">
        <v>61266326</v>
      </c>
      <c r="I323" s="141">
        <v>5117120</v>
      </c>
      <c r="J323" s="141">
        <v>0</v>
      </c>
      <c r="K323" s="141">
        <v>215</v>
      </c>
      <c r="L323" s="141">
        <v>68164271</v>
      </c>
    </row>
    <row r="324" spans="1:12" ht="15">
      <c r="A324" s="135">
        <v>150</v>
      </c>
      <c r="B324" s="135">
        <v>31</v>
      </c>
      <c r="C324" s="135" t="s">
        <v>346</v>
      </c>
      <c r="D324" s="135" t="s">
        <v>194</v>
      </c>
      <c r="E324" s="141">
        <v>68444845</v>
      </c>
      <c r="F324" s="142">
        <v>2424026</v>
      </c>
      <c r="G324" s="141">
        <v>5172436</v>
      </c>
      <c r="H324" s="141">
        <v>19625965</v>
      </c>
      <c r="I324" s="141">
        <v>1365200</v>
      </c>
      <c r="J324" s="141">
        <v>39054413</v>
      </c>
      <c r="K324" s="141">
        <v>16</v>
      </c>
      <c r="L324" s="141">
        <v>0</v>
      </c>
    </row>
    <row r="325" spans="1:12" ht="15">
      <c r="A325" s="135">
        <v>152</v>
      </c>
      <c r="B325" s="135">
        <v>32</v>
      </c>
      <c r="C325" s="143" t="s">
        <v>26</v>
      </c>
      <c r="D325" s="135" t="s">
        <v>288</v>
      </c>
      <c r="E325" s="141">
        <v>68096275</v>
      </c>
      <c r="F325" s="142">
        <v>17434557</v>
      </c>
      <c r="G325" s="141">
        <v>12707130</v>
      </c>
      <c r="H325" s="141">
        <v>84452429</v>
      </c>
      <c r="I325" s="141">
        <v>507255</v>
      </c>
      <c r="J325" s="141">
        <v>35324123</v>
      </c>
      <c r="K325" s="141">
        <v>586</v>
      </c>
      <c r="L325" s="141">
        <v>62247332</v>
      </c>
    </row>
    <row r="326" spans="1:12" ht="15">
      <c r="A326" s="135">
        <v>155</v>
      </c>
      <c r="B326" s="135">
        <v>33</v>
      </c>
      <c r="C326" s="135" t="s">
        <v>348</v>
      </c>
      <c r="D326" s="135" t="s">
        <v>194</v>
      </c>
      <c r="E326" s="141">
        <v>66285403</v>
      </c>
      <c r="F326" s="142">
        <v>250906</v>
      </c>
      <c r="G326" s="141">
        <v>2540725</v>
      </c>
      <c r="H326" s="141">
        <v>37711702</v>
      </c>
      <c r="I326" s="141">
        <v>181939</v>
      </c>
      <c r="J326" s="141">
        <v>37681344</v>
      </c>
      <c r="K326" s="141">
        <v>5</v>
      </c>
      <c r="L326" s="141">
        <v>0</v>
      </c>
    </row>
    <row r="327" spans="1:12" ht="15">
      <c r="A327" s="135">
        <v>162</v>
      </c>
      <c r="B327" s="135">
        <v>34</v>
      </c>
      <c r="C327" s="135" t="s">
        <v>354</v>
      </c>
      <c r="D327" s="135" t="s">
        <v>194</v>
      </c>
      <c r="E327" s="141">
        <v>64204474</v>
      </c>
      <c r="F327" s="142">
        <v>12500404</v>
      </c>
      <c r="G327" s="141">
        <v>54377364</v>
      </c>
      <c r="H327" s="141">
        <v>75187661</v>
      </c>
      <c r="I327" s="141">
        <v>3105896</v>
      </c>
      <c r="J327" s="141">
        <v>29242380</v>
      </c>
      <c r="K327" s="141">
        <v>298</v>
      </c>
      <c r="L327" s="141">
        <v>63555798</v>
      </c>
    </row>
    <row r="328" spans="1:12" ht="15">
      <c r="A328" s="135">
        <v>167</v>
      </c>
      <c r="B328" s="135">
        <v>35</v>
      </c>
      <c r="C328" s="135" t="s">
        <v>56</v>
      </c>
      <c r="D328" s="135" t="s">
        <v>194</v>
      </c>
      <c r="E328" s="141">
        <v>62816198</v>
      </c>
      <c r="F328" s="142">
        <v>33772903</v>
      </c>
      <c r="G328" s="141">
        <v>74420134</v>
      </c>
      <c r="H328" s="141">
        <v>81071326</v>
      </c>
      <c r="I328" s="141">
        <v>17253021</v>
      </c>
      <c r="J328" s="141">
        <v>8253361</v>
      </c>
      <c r="K328" s="141">
        <v>573</v>
      </c>
      <c r="L328" s="141">
        <v>54752958</v>
      </c>
    </row>
    <row r="329" spans="1:12" ht="15">
      <c r="A329" s="135">
        <v>169</v>
      </c>
      <c r="B329" s="135">
        <v>36</v>
      </c>
      <c r="C329" s="135" t="s">
        <v>358</v>
      </c>
      <c r="D329" s="135" t="s">
        <v>194</v>
      </c>
      <c r="E329" s="141">
        <v>60839876</v>
      </c>
      <c r="F329" s="142">
        <v>12539256</v>
      </c>
      <c r="G329" s="141">
        <v>30113512</v>
      </c>
      <c r="H329" s="141">
        <v>36213138</v>
      </c>
      <c r="I329" s="141">
        <v>6785879</v>
      </c>
      <c r="J329" s="141">
        <v>9745850</v>
      </c>
      <c r="K329" s="141">
        <v>230</v>
      </c>
      <c r="L329" s="141">
        <v>43918627</v>
      </c>
    </row>
    <row r="330" spans="1:12" ht="15">
      <c r="A330" s="135">
        <v>171</v>
      </c>
      <c r="B330" s="135">
        <v>37</v>
      </c>
      <c r="C330" s="135" t="s">
        <v>360</v>
      </c>
      <c r="D330" s="135" t="s">
        <v>194</v>
      </c>
      <c r="E330" s="141">
        <v>60027656</v>
      </c>
      <c r="F330" s="142">
        <v>9893979</v>
      </c>
      <c r="G330" s="141">
        <v>568849</v>
      </c>
      <c r="H330" s="141">
        <v>10789970</v>
      </c>
      <c r="I330" s="141">
        <v>132074</v>
      </c>
      <c r="J330" s="141">
        <v>30487876</v>
      </c>
      <c r="K330" s="141">
        <v>465</v>
      </c>
      <c r="L330" s="141">
        <v>0</v>
      </c>
    </row>
    <row r="331" spans="1:12" ht="15">
      <c r="A331" s="135">
        <v>172</v>
      </c>
      <c r="B331" s="135">
        <v>38</v>
      </c>
      <c r="C331" s="135" t="s">
        <v>57</v>
      </c>
      <c r="D331" s="135" t="s">
        <v>194</v>
      </c>
      <c r="E331" s="141">
        <v>59953660</v>
      </c>
      <c r="F331" s="142">
        <v>11624843</v>
      </c>
      <c r="G331" s="141">
        <v>18493391</v>
      </c>
      <c r="H331" s="141">
        <v>56514194</v>
      </c>
      <c r="I331" s="141">
        <v>2888414</v>
      </c>
      <c r="J331" s="141">
        <v>16013000</v>
      </c>
      <c r="K331" s="141">
        <v>222</v>
      </c>
      <c r="L331" s="141">
        <v>52725556</v>
      </c>
    </row>
    <row r="332" spans="1:12" ht="15">
      <c r="A332" s="135">
        <v>174</v>
      </c>
      <c r="B332" s="135">
        <v>39</v>
      </c>
      <c r="C332" s="146" t="s">
        <v>283</v>
      </c>
      <c r="D332" s="135" t="s">
        <v>194</v>
      </c>
      <c r="E332" s="141">
        <v>59834604</v>
      </c>
      <c r="F332" s="142">
        <v>9302001</v>
      </c>
      <c r="G332" s="141">
        <v>13004312</v>
      </c>
      <c r="H332" s="141">
        <v>32863776</v>
      </c>
      <c r="I332" s="141">
        <v>958356</v>
      </c>
      <c r="J332" s="141">
        <v>30970517</v>
      </c>
      <c r="K332" s="141">
        <v>423</v>
      </c>
      <c r="L332" s="141">
        <v>58363573</v>
      </c>
    </row>
    <row r="333" spans="1:12" ht="15">
      <c r="A333" s="135">
        <v>181</v>
      </c>
      <c r="B333" s="135">
        <v>40</v>
      </c>
      <c r="C333" s="135" t="s">
        <v>366</v>
      </c>
      <c r="D333" s="135" t="s">
        <v>194</v>
      </c>
      <c r="E333" s="141">
        <v>58040397</v>
      </c>
      <c r="F333" s="142">
        <v>7845928</v>
      </c>
      <c r="G333" s="141">
        <v>11543272</v>
      </c>
      <c r="H333" s="141">
        <v>29328787</v>
      </c>
      <c r="I333" s="141">
        <v>7451019</v>
      </c>
      <c r="J333" s="141">
        <v>0</v>
      </c>
      <c r="K333" s="141">
        <v>9</v>
      </c>
      <c r="L333" s="141">
        <v>17748</v>
      </c>
    </row>
    <row r="334" spans="1:12" ht="15">
      <c r="A334" s="135">
        <v>186</v>
      </c>
      <c r="B334" s="135">
        <v>41</v>
      </c>
      <c r="C334" s="135" t="s">
        <v>369</v>
      </c>
      <c r="D334" s="135" t="s">
        <v>194</v>
      </c>
      <c r="E334" s="141">
        <v>56504216</v>
      </c>
      <c r="F334" s="142">
        <v>9392895</v>
      </c>
      <c r="G334" s="141">
        <v>30768498</v>
      </c>
      <c r="H334" s="141">
        <v>50348351</v>
      </c>
      <c r="I334" s="141">
        <v>-122709</v>
      </c>
      <c r="J334" s="141">
        <v>2564871</v>
      </c>
      <c r="K334" s="141">
        <v>549</v>
      </c>
      <c r="L334" s="141">
        <v>52070738</v>
      </c>
    </row>
    <row r="335" spans="1:12" ht="15">
      <c r="A335" s="135">
        <v>191</v>
      </c>
      <c r="B335" s="135">
        <v>42</v>
      </c>
      <c r="C335" s="135" t="s">
        <v>372</v>
      </c>
      <c r="D335" s="135" t="s">
        <v>194</v>
      </c>
      <c r="E335" s="141">
        <v>54711250</v>
      </c>
      <c r="F335" s="142">
        <v>3863527</v>
      </c>
      <c r="G335" s="141">
        <v>15315652</v>
      </c>
      <c r="H335" s="141">
        <v>43640123</v>
      </c>
      <c r="I335" s="141">
        <v>2810115</v>
      </c>
      <c r="J335" s="141">
        <v>0</v>
      </c>
      <c r="K335" s="141">
        <v>235</v>
      </c>
      <c r="L335" s="141">
        <v>50480995</v>
      </c>
    </row>
    <row r="336" spans="1:12" ht="15">
      <c r="A336" s="135">
        <v>198</v>
      </c>
      <c r="B336" s="135">
        <v>43</v>
      </c>
      <c r="C336" s="135" t="s">
        <v>251</v>
      </c>
      <c r="D336" s="135" t="s">
        <v>221</v>
      </c>
      <c r="E336" s="141">
        <v>51710597</v>
      </c>
      <c r="F336" s="142">
        <v>8339826</v>
      </c>
      <c r="G336" s="141">
        <v>41277223</v>
      </c>
      <c r="H336" s="141">
        <v>60495631</v>
      </c>
      <c r="I336" s="141">
        <v>4205336</v>
      </c>
      <c r="J336" s="141">
        <v>314993</v>
      </c>
      <c r="K336" s="141">
        <v>309</v>
      </c>
      <c r="L336" s="141">
        <v>49834827</v>
      </c>
    </row>
    <row r="337" spans="1:12" ht="15">
      <c r="A337" s="135">
        <v>210</v>
      </c>
      <c r="B337" s="135">
        <v>44</v>
      </c>
      <c r="C337" s="135" t="s">
        <v>255</v>
      </c>
      <c r="D337" s="135" t="s">
        <v>194</v>
      </c>
      <c r="E337" s="141">
        <v>46575236</v>
      </c>
      <c r="F337" s="142">
        <v>1685773</v>
      </c>
      <c r="G337" s="141">
        <v>1603741</v>
      </c>
      <c r="H337" s="141">
        <v>14832404</v>
      </c>
      <c r="I337" s="141">
        <v>981127</v>
      </c>
      <c r="J337" s="141">
        <v>17819760</v>
      </c>
      <c r="K337" s="141">
        <v>37</v>
      </c>
      <c r="L337" s="141">
        <v>0</v>
      </c>
    </row>
    <row r="338" spans="1:12" ht="15">
      <c r="A338" s="135">
        <v>215</v>
      </c>
      <c r="B338" s="135">
        <v>45</v>
      </c>
      <c r="C338" s="135" t="s">
        <v>257</v>
      </c>
      <c r="D338" s="135" t="s">
        <v>194</v>
      </c>
      <c r="E338" s="141">
        <v>45379177</v>
      </c>
      <c r="F338" s="142">
        <v>7283924</v>
      </c>
      <c r="G338" s="141">
        <v>-88319163</v>
      </c>
      <c r="H338" s="141">
        <v>286023307</v>
      </c>
      <c r="I338" s="141">
        <v>-23268571</v>
      </c>
      <c r="J338" s="141">
        <v>0</v>
      </c>
      <c r="K338" s="141">
        <v>385</v>
      </c>
      <c r="L338" s="141">
        <v>37938304</v>
      </c>
    </row>
    <row r="339" spans="1:12" ht="15">
      <c r="A339" s="135">
        <v>222</v>
      </c>
      <c r="B339" s="135">
        <v>46</v>
      </c>
      <c r="C339" s="135" t="s">
        <v>261</v>
      </c>
      <c r="D339" s="135" t="s">
        <v>194</v>
      </c>
      <c r="E339" s="141">
        <v>43231261</v>
      </c>
      <c r="F339" s="142">
        <v>5591205</v>
      </c>
      <c r="G339" s="141" t="s">
        <v>288</v>
      </c>
      <c r="H339" s="141" t="s">
        <v>288</v>
      </c>
      <c r="I339" s="141" t="s">
        <v>288</v>
      </c>
      <c r="J339" s="141">
        <v>623624</v>
      </c>
      <c r="K339" s="141">
        <v>45</v>
      </c>
      <c r="L339" s="141">
        <v>6126590</v>
      </c>
    </row>
    <row r="340" spans="1:12" ht="15">
      <c r="A340" s="135">
        <v>223</v>
      </c>
      <c r="B340" s="135">
        <v>47</v>
      </c>
      <c r="C340" s="143" t="s">
        <v>26</v>
      </c>
      <c r="D340" s="135" t="s">
        <v>288</v>
      </c>
      <c r="E340" s="141">
        <v>43216876</v>
      </c>
      <c r="F340" s="142">
        <v>-276337</v>
      </c>
      <c r="G340" s="141">
        <v>6179713</v>
      </c>
      <c r="H340" s="141">
        <v>44922800</v>
      </c>
      <c r="I340" s="141">
        <v>-2112315</v>
      </c>
      <c r="J340" s="141">
        <v>0</v>
      </c>
      <c r="K340" s="141">
        <v>76</v>
      </c>
      <c r="L340" s="141">
        <v>0</v>
      </c>
    </row>
    <row r="341" spans="1:12" ht="15">
      <c r="A341" s="135">
        <v>224</v>
      </c>
      <c r="B341" s="135">
        <v>48</v>
      </c>
      <c r="C341" s="135" t="s">
        <v>71</v>
      </c>
      <c r="D341" s="135" t="s">
        <v>194</v>
      </c>
      <c r="E341" s="141">
        <v>43169886</v>
      </c>
      <c r="F341" s="142">
        <v>7666629</v>
      </c>
      <c r="G341" s="141">
        <v>11576369</v>
      </c>
      <c r="H341" s="141">
        <v>24201145</v>
      </c>
      <c r="I341" s="141">
        <v>-3729096</v>
      </c>
      <c r="J341" s="141">
        <v>317350</v>
      </c>
      <c r="K341" s="141">
        <v>263</v>
      </c>
      <c r="L341" s="141">
        <v>0</v>
      </c>
    </row>
    <row r="342" spans="1:12" ht="15">
      <c r="A342" s="135">
        <v>229</v>
      </c>
      <c r="B342" s="135">
        <v>49</v>
      </c>
      <c r="C342" s="135" t="s">
        <v>265</v>
      </c>
      <c r="D342" s="135" t="s">
        <v>194</v>
      </c>
      <c r="E342" s="141">
        <v>40680675</v>
      </c>
      <c r="F342" s="142">
        <v>9588506</v>
      </c>
      <c r="G342" s="141">
        <v>34279992</v>
      </c>
      <c r="H342" s="141">
        <v>61811799</v>
      </c>
      <c r="I342" s="141" t="s">
        <v>288</v>
      </c>
      <c r="J342" s="141">
        <v>6505625</v>
      </c>
      <c r="K342" s="141">
        <v>378</v>
      </c>
      <c r="L342" s="141">
        <v>33497404</v>
      </c>
    </row>
    <row r="343" spans="1:12" ht="15">
      <c r="A343" s="135">
        <v>231</v>
      </c>
      <c r="B343" s="135">
        <v>50</v>
      </c>
      <c r="C343" s="135" t="s">
        <v>266</v>
      </c>
      <c r="D343" s="135" t="s">
        <v>194</v>
      </c>
      <c r="E343" s="141">
        <v>39920020</v>
      </c>
      <c r="F343" s="142">
        <v>4055559</v>
      </c>
      <c r="G343" s="141">
        <v>22065950</v>
      </c>
      <c r="H343" s="141">
        <v>39928168</v>
      </c>
      <c r="I343" s="141">
        <v>1864187</v>
      </c>
      <c r="J343" s="141">
        <v>1231347</v>
      </c>
      <c r="K343" s="141">
        <v>189</v>
      </c>
      <c r="L343" s="141">
        <v>32030273</v>
      </c>
    </row>
    <row r="344" spans="1:12" ht="15">
      <c r="A344" s="135">
        <v>237</v>
      </c>
      <c r="B344" s="135">
        <v>51</v>
      </c>
      <c r="C344" s="135" t="s">
        <v>269</v>
      </c>
      <c r="D344" s="135" t="s">
        <v>194</v>
      </c>
      <c r="E344" s="141">
        <v>39411128</v>
      </c>
      <c r="F344" s="142">
        <v>4284270</v>
      </c>
      <c r="G344" s="141">
        <v>10279962</v>
      </c>
      <c r="H344" s="141">
        <v>31749448</v>
      </c>
      <c r="I344" s="141">
        <v>2037335</v>
      </c>
      <c r="J344" s="141">
        <v>17349</v>
      </c>
      <c r="K344" s="141">
        <v>134</v>
      </c>
      <c r="L344" s="141">
        <v>36709273</v>
      </c>
    </row>
    <row r="345" spans="1:12" ht="15">
      <c r="A345" s="135">
        <v>238</v>
      </c>
      <c r="B345" s="135">
        <v>52</v>
      </c>
      <c r="C345" s="135" t="s">
        <v>76</v>
      </c>
      <c r="D345" s="135" t="s">
        <v>194</v>
      </c>
      <c r="E345" s="141">
        <v>39350609</v>
      </c>
      <c r="F345" s="142">
        <v>3514846</v>
      </c>
      <c r="G345" s="141">
        <v>8517260</v>
      </c>
      <c r="H345" s="141">
        <v>18536325</v>
      </c>
      <c r="I345" s="141">
        <v>3128467</v>
      </c>
      <c r="J345" s="141">
        <v>0</v>
      </c>
      <c r="K345" s="141">
        <v>8</v>
      </c>
      <c r="L345" s="141">
        <v>0</v>
      </c>
    </row>
    <row r="346" spans="1:12" ht="15">
      <c r="A346" s="135">
        <v>240</v>
      </c>
      <c r="B346" s="135">
        <v>53</v>
      </c>
      <c r="C346" s="135" t="s">
        <v>77</v>
      </c>
      <c r="D346" s="135" t="s">
        <v>194</v>
      </c>
      <c r="E346" s="141">
        <v>38626884</v>
      </c>
      <c r="F346" s="142">
        <v>5726707</v>
      </c>
      <c r="G346" s="141">
        <v>13213934</v>
      </c>
      <c r="H346" s="141">
        <v>18240724</v>
      </c>
      <c r="I346" s="141">
        <v>4834914</v>
      </c>
      <c r="J346" s="141">
        <v>0</v>
      </c>
      <c r="K346" s="141">
        <v>43</v>
      </c>
      <c r="L346" s="141">
        <v>15207462</v>
      </c>
    </row>
    <row r="347" spans="1:12" ht="15">
      <c r="A347" s="135">
        <v>241</v>
      </c>
      <c r="B347" s="135">
        <v>54</v>
      </c>
      <c r="C347" s="143" t="s">
        <v>26</v>
      </c>
      <c r="D347" s="135" t="s">
        <v>288</v>
      </c>
      <c r="E347" s="141">
        <v>38553017</v>
      </c>
      <c r="F347" s="142">
        <v>7694453</v>
      </c>
      <c r="G347" s="141">
        <v>4351408</v>
      </c>
      <c r="H347" s="141">
        <v>11938484</v>
      </c>
      <c r="I347" s="141">
        <v>2953282</v>
      </c>
      <c r="J347" s="141">
        <v>18801838</v>
      </c>
      <c r="K347" s="141">
        <v>241</v>
      </c>
      <c r="L347" s="141">
        <v>38379861</v>
      </c>
    </row>
    <row r="348" spans="1:12" ht="15">
      <c r="A348" s="135">
        <v>244</v>
      </c>
      <c r="B348" s="135">
        <v>55</v>
      </c>
      <c r="C348" s="135" t="s">
        <v>80</v>
      </c>
      <c r="D348" s="135" t="s">
        <v>194</v>
      </c>
      <c r="E348" s="141">
        <v>37973091</v>
      </c>
      <c r="F348" s="142">
        <v>792175</v>
      </c>
      <c r="G348" s="141">
        <v>925077</v>
      </c>
      <c r="H348" s="141">
        <v>12297553</v>
      </c>
      <c r="I348" s="141">
        <v>88126</v>
      </c>
      <c r="J348" s="141">
        <v>21863575</v>
      </c>
      <c r="K348" s="141">
        <v>31</v>
      </c>
      <c r="L348" s="141">
        <v>0</v>
      </c>
    </row>
    <row r="349" spans="1:12" ht="15">
      <c r="A349" s="135">
        <v>247</v>
      </c>
      <c r="B349" s="135">
        <v>56</v>
      </c>
      <c r="C349" s="135" t="s">
        <v>83</v>
      </c>
      <c r="D349" s="135" t="s">
        <v>194</v>
      </c>
      <c r="E349" s="141">
        <v>37607727</v>
      </c>
      <c r="F349" s="142">
        <v>5284602</v>
      </c>
      <c r="G349" s="141">
        <v>20467564</v>
      </c>
      <c r="H349" s="141">
        <v>37955793</v>
      </c>
      <c r="I349" s="141">
        <v>2005169</v>
      </c>
      <c r="J349" s="141">
        <v>4963284</v>
      </c>
      <c r="K349" s="141">
        <v>195</v>
      </c>
      <c r="L349" s="141">
        <v>35433092</v>
      </c>
    </row>
    <row r="350" spans="1:12" ht="15">
      <c r="A350" s="135">
        <v>250</v>
      </c>
      <c r="B350" s="135">
        <v>57</v>
      </c>
      <c r="C350" s="135" t="s">
        <v>270</v>
      </c>
      <c r="D350" s="135" t="s">
        <v>194</v>
      </c>
      <c r="E350" s="141">
        <v>37261192</v>
      </c>
      <c r="F350" s="142">
        <v>5612900</v>
      </c>
      <c r="G350" s="141">
        <v>32837321</v>
      </c>
      <c r="H350" s="141">
        <v>45458933</v>
      </c>
      <c r="I350" s="141">
        <v>1332072</v>
      </c>
      <c r="J350" s="141">
        <v>21000</v>
      </c>
      <c r="K350" s="141">
        <v>205</v>
      </c>
      <c r="L350" s="141">
        <v>37236779</v>
      </c>
    </row>
    <row r="351" spans="3:12" ht="15.75" thickBot="1">
      <c r="C351" s="10" t="s">
        <v>388</v>
      </c>
      <c r="E351" s="126">
        <v>6973995094</v>
      </c>
      <c r="F351" s="126">
        <v>1122453733</v>
      </c>
      <c r="G351" s="126">
        <v>3276250362</v>
      </c>
      <c r="H351" s="126">
        <v>7223592512</v>
      </c>
      <c r="I351" s="126">
        <v>427361693</v>
      </c>
      <c r="J351" s="126">
        <v>1184028048</v>
      </c>
      <c r="K351" s="126">
        <v>27466</v>
      </c>
      <c r="L351" s="126">
        <v>4391104817</v>
      </c>
    </row>
    <row r="354" ht="15.75" thickBot="1"/>
    <row r="355" ht="15.75" thickBot="1">
      <c r="C355" s="8" t="s">
        <v>208</v>
      </c>
    </row>
    <row r="356" ht="15.75" thickBot="1">
      <c r="C356" s="159" t="s">
        <v>387</v>
      </c>
    </row>
    <row r="357" spans="1:12" ht="51">
      <c r="A357" s="2" t="s">
        <v>138</v>
      </c>
      <c r="B357" s="9" t="s">
        <v>140</v>
      </c>
      <c r="C357" s="3" t="s">
        <v>136</v>
      </c>
      <c r="D357" s="2" t="s">
        <v>137</v>
      </c>
      <c r="E357" s="4" t="s">
        <v>139</v>
      </c>
      <c r="F357" s="4" t="s">
        <v>141</v>
      </c>
      <c r="G357" s="4" t="s">
        <v>142</v>
      </c>
      <c r="H357" s="4" t="s">
        <v>143</v>
      </c>
      <c r="I357" s="4" t="s">
        <v>144</v>
      </c>
      <c r="J357" s="4" t="s">
        <v>145</v>
      </c>
      <c r="K357" s="4" t="s">
        <v>146</v>
      </c>
      <c r="L357" s="4" t="s">
        <v>147</v>
      </c>
    </row>
    <row r="358" spans="1:12" ht="63.75">
      <c r="A358" s="5" t="s">
        <v>150</v>
      </c>
      <c r="B358" s="5" t="s">
        <v>152</v>
      </c>
      <c r="C358" s="138" t="s">
        <v>148</v>
      </c>
      <c r="D358" s="5" t="s">
        <v>149</v>
      </c>
      <c r="E358" s="139" t="s">
        <v>151</v>
      </c>
      <c r="F358" s="139" t="s">
        <v>153</v>
      </c>
      <c r="G358" s="139" t="s">
        <v>154</v>
      </c>
      <c r="H358" s="139" t="s">
        <v>155</v>
      </c>
      <c r="I358" s="139" t="s">
        <v>156</v>
      </c>
      <c r="J358" s="139" t="s">
        <v>157</v>
      </c>
      <c r="K358" s="139" t="s">
        <v>158</v>
      </c>
      <c r="L358" s="139" t="s">
        <v>159</v>
      </c>
    </row>
    <row r="359" spans="1:12" ht="15">
      <c r="A359" s="7">
        <v>209</v>
      </c>
      <c r="B359" s="7">
        <v>1</v>
      </c>
      <c r="C359" s="7" t="s">
        <v>89</v>
      </c>
      <c r="D359" s="7" t="s">
        <v>194</v>
      </c>
      <c r="E359" s="160">
        <v>46634866</v>
      </c>
      <c r="F359" s="162">
        <v>16533221</v>
      </c>
      <c r="G359" s="160">
        <v>137435000</v>
      </c>
      <c r="H359" s="160">
        <v>152386013</v>
      </c>
      <c r="I359" s="160">
        <v>2165432</v>
      </c>
      <c r="J359" s="160">
        <v>0</v>
      </c>
      <c r="K359" s="160">
        <v>220</v>
      </c>
      <c r="L359" s="160">
        <v>0</v>
      </c>
    </row>
    <row r="360" spans="3:12" ht="15.75" thickBot="1">
      <c r="C360" s="10" t="s">
        <v>388</v>
      </c>
      <c r="E360" s="164">
        <v>46634866</v>
      </c>
      <c r="F360" s="126">
        <v>16533221</v>
      </c>
      <c r="G360" s="164">
        <v>137435000</v>
      </c>
      <c r="H360" s="164">
        <v>152386013</v>
      </c>
      <c r="I360" s="164">
        <v>2165432</v>
      </c>
      <c r="J360" s="164">
        <v>0</v>
      </c>
      <c r="K360" s="164">
        <v>220</v>
      </c>
      <c r="L360" s="164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"/>
    </sheetView>
  </sheetViews>
  <sheetFormatPr defaultColWidth="9.140625" defaultRowHeight="15"/>
  <cols>
    <col min="1" max="1" width="33.28125" style="0" bestFit="1" customWidth="1"/>
    <col min="3" max="3" width="18.421875" style="0" bestFit="1" customWidth="1"/>
    <col min="4" max="4" width="17.28125" style="0" bestFit="1" customWidth="1"/>
    <col min="5" max="6" width="18.421875" style="0" bestFit="1" customWidth="1"/>
    <col min="7" max="7" width="17.28125" style="0" bestFit="1" customWidth="1"/>
    <col min="8" max="8" width="18.421875" style="0" bestFit="1" customWidth="1"/>
    <col min="9" max="9" width="11.28125" style="0" bestFit="1" customWidth="1"/>
    <col min="10" max="10" width="18.421875" style="0" bestFit="1" customWidth="1"/>
  </cols>
  <sheetData>
    <row r="1" spans="1:10" ht="17.25" thickBot="1" thickTop="1">
      <c r="A1" s="11" t="s">
        <v>92</v>
      </c>
      <c r="B1" s="6"/>
      <c r="C1" s="6"/>
      <c r="D1" s="6"/>
      <c r="E1" s="6"/>
      <c r="F1" s="6"/>
      <c r="G1" s="6"/>
      <c r="H1" s="6"/>
      <c r="I1" s="6"/>
      <c r="J1" s="6"/>
    </row>
    <row r="2" spans="1:10" ht="64.5" thickBot="1" thickTop="1">
      <c r="A2" s="12" t="s">
        <v>93</v>
      </c>
      <c r="B2" s="13" t="s">
        <v>94</v>
      </c>
      <c r="C2" s="14" t="s">
        <v>95</v>
      </c>
      <c r="D2" s="14" t="s">
        <v>96</v>
      </c>
      <c r="E2" s="14" t="s">
        <v>142</v>
      </c>
      <c r="F2" s="14" t="s">
        <v>97</v>
      </c>
      <c r="G2" s="14" t="s">
        <v>144</v>
      </c>
      <c r="H2" s="15" t="s">
        <v>145</v>
      </c>
      <c r="I2" s="16" t="s">
        <v>146</v>
      </c>
      <c r="J2" s="14" t="s">
        <v>98</v>
      </c>
    </row>
    <row r="3" spans="1:10" ht="39" thickBot="1">
      <c r="A3" s="17" t="s">
        <v>99</v>
      </c>
      <c r="B3" s="18" t="s">
        <v>100</v>
      </c>
      <c r="C3" s="18" t="s">
        <v>101</v>
      </c>
      <c r="D3" s="18" t="s">
        <v>153</v>
      </c>
      <c r="E3" s="18" t="s">
        <v>154</v>
      </c>
      <c r="F3" s="18" t="s">
        <v>155</v>
      </c>
      <c r="G3" s="18" t="s">
        <v>156</v>
      </c>
      <c r="H3" s="18" t="s">
        <v>157</v>
      </c>
      <c r="I3" s="18" t="s">
        <v>158</v>
      </c>
      <c r="J3" s="19" t="s">
        <v>159</v>
      </c>
    </row>
    <row r="4" spans="1:10" ht="26.25" thickTop="1">
      <c r="A4" s="20" t="s">
        <v>102</v>
      </c>
      <c r="B4" s="21">
        <v>5</v>
      </c>
      <c r="C4" s="22">
        <v>924365959</v>
      </c>
      <c r="D4" s="22">
        <v>159218819</v>
      </c>
      <c r="E4" s="22">
        <v>337525891</v>
      </c>
      <c r="F4" s="22">
        <v>1120948449</v>
      </c>
      <c r="G4" s="22">
        <v>48706878</v>
      </c>
      <c r="H4" s="22">
        <v>61658781</v>
      </c>
      <c r="I4" s="22">
        <v>1834</v>
      </c>
      <c r="J4" s="22">
        <v>662483949</v>
      </c>
    </row>
    <row r="5" spans="1:10" ht="25.5">
      <c r="A5" s="23" t="s">
        <v>103</v>
      </c>
      <c r="B5" s="24">
        <v>3</v>
      </c>
      <c r="C5" s="22">
        <v>474942898</v>
      </c>
      <c r="D5" s="22">
        <v>100124119</v>
      </c>
      <c r="E5" s="22">
        <v>288178459</v>
      </c>
      <c r="F5" s="22">
        <v>534006773</v>
      </c>
      <c r="G5" s="22">
        <v>40248455</v>
      </c>
      <c r="H5" s="22">
        <v>10087129</v>
      </c>
      <c r="I5" s="22">
        <v>1096</v>
      </c>
      <c r="J5" s="22">
        <v>424005905</v>
      </c>
    </row>
    <row r="6" spans="1:10" ht="25.5">
      <c r="A6" s="23" t="s">
        <v>104</v>
      </c>
      <c r="B6" s="24">
        <v>2</v>
      </c>
      <c r="C6" s="22">
        <v>112847966</v>
      </c>
      <c r="D6" s="22">
        <v>14791560</v>
      </c>
      <c r="E6" s="22">
        <v>65235358</v>
      </c>
      <c r="F6" s="22">
        <v>116075042</v>
      </c>
      <c r="G6" s="22">
        <v>3826285</v>
      </c>
      <c r="H6" s="22">
        <v>26655271</v>
      </c>
      <c r="I6" s="22">
        <v>350</v>
      </c>
      <c r="J6" s="22">
        <v>37105811</v>
      </c>
    </row>
    <row r="7" spans="1:10" ht="25.5">
      <c r="A7" s="23" t="s">
        <v>105</v>
      </c>
      <c r="B7" s="24">
        <v>8</v>
      </c>
      <c r="C7" s="22">
        <v>2337060545</v>
      </c>
      <c r="D7" s="22">
        <v>218002292</v>
      </c>
      <c r="E7" s="22">
        <v>1115140553</v>
      </c>
      <c r="F7" s="22">
        <v>4621519913</v>
      </c>
      <c r="G7" s="22">
        <v>138385312</v>
      </c>
      <c r="H7" s="22">
        <v>157239169</v>
      </c>
      <c r="I7" s="22">
        <v>1105</v>
      </c>
      <c r="J7" s="22">
        <v>1512995847</v>
      </c>
    </row>
    <row r="8" spans="1:10" ht="25.5">
      <c r="A8" s="23" t="s">
        <v>106</v>
      </c>
      <c r="B8" s="24">
        <v>36</v>
      </c>
      <c r="C8" s="22">
        <v>5816104133</v>
      </c>
      <c r="D8" s="22">
        <v>767542656</v>
      </c>
      <c r="E8" s="22">
        <v>1590213372</v>
      </c>
      <c r="F8" s="22">
        <v>3874360605</v>
      </c>
      <c r="G8" s="22">
        <v>211059105</v>
      </c>
      <c r="H8" s="22">
        <v>275905573</v>
      </c>
      <c r="I8" s="22">
        <v>16874</v>
      </c>
      <c r="J8" s="22">
        <v>3316495380</v>
      </c>
    </row>
    <row r="9" spans="1:10" ht="25.5">
      <c r="A9" s="23" t="s">
        <v>107</v>
      </c>
      <c r="B9" s="24">
        <v>13</v>
      </c>
      <c r="C9" s="22">
        <v>860965709</v>
      </c>
      <c r="D9" s="22">
        <v>115356847</v>
      </c>
      <c r="E9" s="22">
        <v>259979191</v>
      </c>
      <c r="F9" s="22">
        <v>762580532</v>
      </c>
      <c r="G9" s="22">
        <v>46270167</v>
      </c>
      <c r="H9" s="22">
        <v>4926237</v>
      </c>
      <c r="I9" s="22">
        <v>2959</v>
      </c>
      <c r="J9" s="22">
        <v>416516581</v>
      </c>
    </row>
    <row r="10" spans="1:10" ht="25.5">
      <c r="A10" s="23" t="s">
        <v>108</v>
      </c>
      <c r="B10" s="24">
        <v>5</v>
      </c>
      <c r="C10" s="22">
        <v>595036895</v>
      </c>
      <c r="D10" s="22">
        <v>34110652</v>
      </c>
      <c r="E10" s="22">
        <v>93286829</v>
      </c>
      <c r="F10" s="22">
        <v>205839455</v>
      </c>
      <c r="G10" s="22">
        <v>20661038</v>
      </c>
      <c r="H10" s="22">
        <v>5456789</v>
      </c>
      <c r="I10" s="22">
        <v>105</v>
      </c>
      <c r="J10" s="22">
        <v>88272995</v>
      </c>
    </row>
    <row r="11" spans="1:10" ht="25.5">
      <c r="A11" s="23" t="s">
        <v>109</v>
      </c>
      <c r="B11" s="24">
        <v>28</v>
      </c>
      <c r="C11" s="22">
        <v>5739042228</v>
      </c>
      <c r="D11" s="22">
        <v>716581562</v>
      </c>
      <c r="E11" s="22">
        <v>1846701268</v>
      </c>
      <c r="F11" s="22">
        <v>4155972349</v>
      </c>
      <c r="G11" s="22">
        <v>301392580</v>
      </c>
      <c r="H11" s="22">
        <v>1027704779</v>
      </c>
      <c r="I11" s="22">
        <v>9656</v>
      </c>
      <c r="J11" s="22">
        <v>4861720803.37</v>
      </c>
    </row>
    <row r="12" spans="1:10" ht="25.5">
      <c r="A12" s="23" t="s">
        <v>110</v>
      </c>
      <c r="B12" s="24">
        <v>14</v>
      </c>
      <c r="C12" s="22">
        <v>1083239137</v>
      </c>
      <c r="D12" s="22">
        <v>106985703</v>
      </c>
      <c r="E12" s="22">
        <v>57388536</v>
      </c>
      <c r="F12" s="22">
        <v>216267942</v>
      </c>
      <c r="G12" s="22">
        <v>-379006</v>
      </c>
      <c r="H12" s="22">
        <v>106920</v>
      </c>
      <c r="I12" s="22">
        <v>8069</v>
      </c>
      <c r="J12" s="22">
        <v>21612302</v>
      </c>
    </row>
    <row r="13" spans="1:10" ht="25.5">
      <c r="A13" s="23" t="s">
        <v>111</v>
      </c>
      <c r="B13" s="24">
        <v>5</v>
      </c>
      <c r="C13" s="22">
        <v>727192146</v>
      </c>
      <c r="D13" s="22">
        <v>156406589</v>
      </c>
      <c r="E13" s="22">
        <v>211925528</v>
      </c>
      <c r="F13" s="22">
        <v>392834916</v>
      </c>
      <c r="G13" s="22">
        <v>15517326</v>
      </c>
      <c r="H13" s="22">
        <v>9791</v>
      </c>
      <c r="I13" s="22">
        <v>2275</v>
      </c>
      <c r="J13" s="22">
        <v>0</v>
      </c>
    </row>
    <row r="14" spans="1:10" ht="25.5">
      <c r="A14" s="23" t="s">
        <v>112</v>
      </c>
      <c r="B14" s="24">
        <v>65</v>
      </c>
      <c r="C14" s="22">
        <v>24864200399</v>
      </c>
      <c r="D14" s="22">
        <v>2984938947</v>
      </c>
      <c r="E14" s="22">
        <v>3946624341.21</v>
      </c>
      <c r="F14" s="22">
        <v>12335897530.42</v>
      </c>
      <c r="G14" s="22">
        <v>998838530</v>
      </c>
      <c r="H14" s="22">
        <v>7876949548</v>
      </c>
      <c r="I14" s="22">
        <v>44406</v>
      </c>
      <c r="J14" s="22">
        <v>21440959921</v>
      </c>
    </row>
    <row r="15" spans="1:10" ht="25.5">
      <c r="A15" s="23" t="s">
        <v>113</v>
      </c>
      <c r="B15" s="24">
        <v>8</v>
      </c>
      <c r="C15" s="22">
        <v>932847160</v>
      </c>
      <c r="D15" s="22">
        <v>191968626</v>
      </c>
      <c r="E15" s="22">
        <v>349784904</v>
      </c>
      <c r="F15" s="22">
        <v>758291155</v>
      </c>
      <c r="G15" s="22">
        <v>86148736</v>
      </c>
      <c r="H15" s="22">
        <v>63931319</v>
      </c>
      <c r="I15" s="22">
        <v>3101</v>
      </c>
      <c r="J15" s="22">
        <v>807653678</v>
      </c>
    </row>
    <row r="16" spans="1:10" ht="25.5">
      <c r="A16" s="23" t="s">
        <v>114</v>
      </c>
      <c r="B16" s="24">
        <v>57</v>
      </c>
      <c r="C16" s="22">
        <v>6973995094</v>
      </c>
      <c r="D16" s="22">
        <v>1122453733</v>
      </c>
      <c r="E16" s="22">
        <v>3276250362</v>
      </c>
      <c r="F16" s="22">
        <v>7223592512</v>
      </c>
      <c r="G16" s="22">
        <v>427361693</v>
      </c>
      <c r="H16" s="22">
        <v>1184028048</v>
      </c>
      <c r="I16" s="22">
        <v>27466</v>
      </c>
      <c r="J16" s="22">
        <v>4391104817</v>
      </c>
    </row>
    <row r="17" spans="1:10" ht="26.25" thickBot="1">
      <c r="A17" s="25" t="s">
        <v>115</v>
      </c>
      <c r="B17" s="26">
        <v>1</v>
      </c>
      <c r="C17" s="22">
        <v>46634866</v>
      </c>
      <c r="D17" s="22">
        <v>16533221</v>
      </c>
      <c r="E17" s="22">
        <v>137435000</v>
      </c>
      <c r="F17" s="22">
        <v>152386013</v>
      </c>
      <c r="G17" s="22">
        <v>2165432</v>
      </c>
      <c r="H17" s="22">
        <v>0</v>
      </c>
      <c r="I17" s="22">
        <v>220</v>
      </c>
      <c r="J17" s="22">
        <v>0</v>
      </c>
    </row>
    <row r="18" spans="1:10" ht="16.5" thickBot="1">
      <c r="A18" s="27" t="s">
        <v>116</v>
      </c>
      <c r="B18" s="28">
        <f>SUM(B4:B17)</f>
        <v>250</v>
      </c>
      <c r="C18" s="29">
        <f>SUM(C4:C17)</f>
        <v>51488475135</v>
      </c>
      <c r="D18" s="29">
        <f aca="true" t="shared" si="0" ref="D18:J18">SUM(D4:D17)</f>
        <v>6705015326</v>
      </c>
      <c r="E18" s="29">
        <f t="shared" si="0"/>
        <v>13575669592.21</v>
      </c>
      <c r="F18" s="29">
        <f t="shared" si="0"/>
        <v>36470573186.42</v>
      </c>
      <c r="G18" s="29">
        <f t="shared" si="0"/>
        <v>2340202531</v>
      </c>
      <c r="H18" s="29">
        <f t="shared" si="0"/>
        <v>10694659354</v>
      </c>
      <c r="I18" s="29">
        <f t="shared" si="0"/>
        <v>119516</v>
      </c>
      <c r="J18" s="29">
        <f t="shared" si="0"/>
        <v>37980927989.369995</v>
      </c>
    </row>
    <row r="19" ht="15.75" thickTop="1"/>
    <row r="22" spans="3:10" ht="15">
      <c r="C22" s="30"/>
      <c r="D22" s="30"/>
      <c r="E22" s="30"/>
      <c r="F22" s="30"/>
      <c r="G22" s="30"/>
      <c r="H22" s="30"/>
      <c r="I22" s="30"/>
      <c r="J22" s="3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"/>
    </sheetView>
  </sheetViews>
  <sheetFormatPr defaultColWidth="9.140625" defaultRowHeight="15"/>
  <cols>
    <col min="1" max="1" width="42.7109375" style="6" bestFit="1" customWidth="1"/>
    <col min="2" max="2" width="17.28125" style="6" bestFit="1" customWidth="1"/>
    <col min="3" max="4" width="15.421875" style="6" bestFit="1" customWidth="1"/>
    <col min="5" max="7" width="17.28125" style="6" bestFit="1" customWidth="1"/>
    <col min="8" max="16384" width="9.140625" style="6" customWidth="1"/>
  </cols>
  <sheetData>
    <row r="1" spans="1:6" ht="16.5" thickBot="1">
      <c r="A1" s="32" t="s">
        <v>127</v>
      </c>
      <c r="B1" s="33"/>
      <c r="C1" s="34"/>
      <c r="D1" s="34"/>
      <c r="E1" s="34"/>
      <c r="F1" s="34"/>
    </row>
    <row r="2" spans="1:6" ht="39.75" thickBot="1">
      <c r="A2" s="35" t="s">
        <v>128</v>
      </c>
      <c r="B2" s="36" t="s">
        <v>129</v>
      </c>
      <c r="C2" s="36" t="s">
        <v>130</v>
      </c>
      <c r="D2" s="36" t="s">
        <v>131</v>
      </c>
      <c r="E2" s="36" t="s">
        <v>132</v>
      </c>
      <c r="F2" s="36" t="s">
        <v>133</v>
      </c>
    </row>
    <row r="3" spans="1:6" ht="24.75">
      <c r="A3" s="37" t="s">
        <v>134</v>
      </c>
      <c r="B3" s="38">
        <v>53387399</v>
      </c>
      <c r="C3" s="38">
        <v>52274016</v>
      </c>
      <c r="D3" s="38">
        <v>4850526</v>
      </c>
      <c r="E3" s="39">
        <v>48706878</v>
      </c>
      <c r="F3" s="38">
        <f>SUM(B3:E3)</f>
        <v>159218819</v>
      </c>
    </row>
    <row r="4" spans="1:6" ht="24.75">
      <c r="A4" s="41" t="s">
        <v>0</v>
      </c>
      <c r="B4" s="38">
        <v>52731211</v>
      </c>
      <c r="C4" s="38">
        <v>1554346</v>
      </c>
      <c r="D4" s="38">
        <v>5590107</v>
      </c>
      <c r="E4" s="38">
        <v>40248455</v>
      </c>
      <c r="F4" s="38">
        <f aca="true" t="shared" si="0" ref="F4:F16">SUM(B4:E4)</f>
        <v>100124119</v>
      </c>
    </row>
    <row r="5" spans="1:6" ht="24.75">
      <c r="A5" s="41" t="s">
        <v>1</v>
      </c>
      <c r="B5" s="38">
        <v>4899508</v>
      </c>
      <c r="C5" s="38">
        <v>5314051</v>
      </c>
      <c r="D5" s="38">
        <v>751716</v>
      </c>
      <c r="E5" s="38">
        <v>3826285</v>
      </c>
      <c r="F5" s="38">
        <f t="shared" si="0"/>
        <v>14791560</v>
      </c>
    </row>
    <row r="6" spans="1:6" ht="24.75">
      <c r="A6" s="41" t="s">
        <v>2</v>
      </c>
      <c r="B6" s="38">
        <v>64467216</v>
      </c>
      <c r="C6" s="38">
        <v>14092772</v>
      </c>
      <c r="D6" s="38">
        <v>1056992</v>
      </c>
      <c r="E6" s="38">
        <v>138385312</v>
      </c>
      <c r="F6" s="38">
        <f t="shared" si="0"/>
        <v>218002292</v>
      </c>
    </row>
    <row r="7" spans="1:6" ht="24.75">
      <c r="A7" s="41" t="s">
        <v>3</v>
      </c>
      <c r="B7" s="38">
        <v>426004571</v>
      </c>
      <c r="C7" s="38">
        <v>79896755</v>
      </c>
      <c r="D7" s="38">
        <v>50582225</v>
      </c>
      <c r="E7" s="38">
        <v>211059105</v>
      </c>
      <c r="F7" s="38">
        <f t="shared" si="0"/>
        <v>767542656</v>
      </c>
    </row>
    <row r="8" spans="1:6" ht="24.75">
      <c r="A8" s="41" t="s">
        <v>4</v>
      </c>
      <c r="B8" s="38">
        <v>53991420</v>
      </c>
      <c r="C8" s="38">
        <v>13768676</v>
      </c>
      <c r="D8" s="38">
        <v>1326584</v>
      </c>
      <c r="E8" s="38">
        <v>46270167</v>
      </c>
      <c r="F8" s="38">
        <f t="shared" si="0"/>
        <v>115356847</v>
      </c>
    </row>
    <row r="9" spans="1:6" ht="24.75">
      <c r="A9" s="41" t="s">
        <v>5</v>
      </c>
      <c r="B9" s="38">
        <v>5658684</v>
      </c>
      <c r="C9" s="38">
        <v>7471130</v>
      </c>
      <c r="D9" s="38">
        <v>319800</v>
      </c>
      <c r="E9" s="38">
        <v>20661038</v>
      </c>
      <c r="F9" s="38">
        <f t="shared" si="0"/>
        <v>34110652</v>
      </c>
    </row>
    <row r="10" spans="1:6" ht="24.75">
      <c r="A10" s="41" t="s">
        <v>6</v>
      </c>
      <c r="B10" s="38">
        <v>330783896</v>
      </c>
      <c r="C10" s="38">
        <v>80321872</v>
      </c>
      <c r="D10" s="38">
        <v>4083214</v>
      </c>
      <c r="E10" s="38">
        <v>301392580</v>
      </c>
      <c r="F10" s="38">
        <f t="shared" si="0"/>
        <v>716581562</v>
      </c>
    </row>
    <row r="11" spans="1:6" ht="24.75">
      <c r="A11" s="41" t="s">
        <v>7</v>
      </c>
      <c r="B11" s="38">
        <v>98266487</v>
      </c>
      <c r="C11" s="38">
        <v>6962627</v>
      </c>
      <c r="D11" s="38">
        <v>2135595</v>
      </c>
      <c r="E11" s="38">
        <v>-379006</v>
      </c>
      <c r="F11" s="38">
        <f t="shared" si="0"/>
        <v>106985703</v>
      </c>
    </row>
    <row r="12" spans="1:6" ht="24.75">
      <c r="A12" s="41" t="s">
        <v>8</v>
      </c>
      <c r="B12" s="38">
        <v>68789170</v>
      </c>
      <c r="C12" s="38">
        <v>5937304</v>
      </c>
      <c r="D12" s="38">
        <v>66162789</v>
      </c>
      <c r="E12" s="38">
        <v>15517326</v>
      </c>
      <c r="F12" s="38">
        <f t="shared" si="0"/>
        <v>156406589</v>
      </c>
    </row>
    <row r="13" spans="1:6" ht="24.75">
      <c r="A13" s="41" t="s">
        <v>9</v>
      </c>
      <c r="B13" s="38">
        <v>1651832159</v>
      </c>
      <c r="C13" s="38">
        <v>289038943</v>
      </c>
      <c r="D13" s="38">
        <v>45229315</v>
      </c>
      <c r="E13" s="22">
        <v>998838530</v>
      </c>
      <c r="F13" s="38">
        <f t="shared" si="0"/>
        <v>2984938947</v>
      </c>
    </row>
    <row r="14" spans="1:6" ht="24.75">
      <c r="A14" s="41" t="s">
        <v>10</v>
      </c>
      <c r="B14" s="38">
        <v>82758979</v>
      </c>
      <c r="C14" s="38">
        <v>19134807</v>
      </c>
      <c r="D14" s="38">
        <v>3926104</v>
      </c>
      <c r="E14" s="38">
        <v>86148736</v>
      </c>
      <c r="F14" s="38">
        <f t="shared" si="0"/>
        <v>191968626</v>
      </c>
    </row>
    <row r="15" spans="1:6" ht="24.75">
      <c r="A15" s="41" t="s">
        <v>11</v>
      </c>
      <c r="B15" s="38">
        <v>585259969</v>
      </c>
      <c r="C15" s="38">
        <v>90521211</v>
      </c>
      <c r="D15" s="38">
        <v>19310860</v>
      </c>
      <c r="E15" s="38">
        <v>427361693</v>
      </c>
      <c r="F15" s="38">
        <f t="shared" si="0"/>
        <v>1122453733</v>
      </c>
    </row>
    <row r="16" spans="1:6" ht="25.5" thickBot="1">
      <c r="A16" s="42" t="s">
        <v>12</v>
      </c>
      <c r="B16" s="43">
        <v>11727281</v>
      </c>
      <c r="C16" s="43">
        <v>658842</v>
      </c>
      <c r="D16" s="43">
        <v>1981666</v>
      </c>
      <c r="E16" s="43">
        <v>2165432</v>
      </c>
      <c r="F16" s="38">
        <f t="shared" si="0"/>
        <v>16533221</v>
      </c>
    </row>
    <row r="17" spans="1:6" ht="16.5" thickBot="1">
      <c r="A17" s="44" t="s">
        <v>13</v>
      </c>
      <c r="B17" s="29">
        <f>SUM(B3:B16)</f>
        <v>3490557950</v>
      </c>
      <c r="C17" s="29">
        <f>SUM(C3:C16)</f>
        <v>666947352</v>
      </c>
      <c r="D17" s="29">
        <f>SUM(D3:D16)</f>
        <v>207307493</v>
      </c>
      <c r="E17" s="29">
        <f>SUM(E3:E16)</f>
        <v>2340202531</v>
      </c>
      <c r="F17" s="29">
        <f>SUM(F3:F16)</f>
        <v>6705015326</v>
      </c>
    </row>
    <row r="19" ht="15">
      <c r="F19" s="4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19"/>
  <sheetViews>
    <sheetView workbookViewId="0" topLeftCell="A1">
      <selection activeCell="A1" sqref="A1"/>
    </sheetView>
  </sheetViews>
  <sheetFormatPr defaultColWidth="9.140625" defaultRowHeight="15"/>
  <cols>
    <col min="1" max="1" width="9.140625" style="6" customWidth="1"/>
    <col min="2" max="4" width="9.28125" style="6" bestFit="1" customWidth="1"/>
    <col min="5" max="5" width="19.28125" style="6" bestFit="1" customWidth="1"/>
    <col min="6" max="6" width="9.28125" style="6" bestFit="1" customWidth="1"/>
    <col min="7" max="8" width="9.140625" style="6" customWidth="1"/>
    <col min="9" max="9" width="9.28125" style="6" bestFit="1" customWidth="1"/>
    <col min="10" max="10" width="18.00390625" style="6" bestFit="1" customWidth="1"/>
    <col min="11" max="16384" width="9.140625" style="6" customWidth="1"/>
  </cols>
  <sheetData>
    <row r="1" ht="15.75" thickBot="1"/>
    <row r="2" spans="2:6" ht="16.5" thickBot="1">
      <c r="B2" s="127" t="s">
        <v>167</v>
      </c>
      <c r="C2" s="128"/>
      <c r="D2" s="128"/>
      <c r="E2" s="128"/>
      <c r="F2" s="129"/>
    </row>
    <row r="3" spans="2:10" ht="52.5" thickBot="1">
      <c r="B3" s="45" t="s">
        <v>164</v>
      </c>
      <c r="C3" s="46" t="s">
        <v>165</v>
      </c>
      <c r="D3" s="46" t="s">
        <v>166</v>
      </c>
      <c r="E3" s="46" t="s">
        <v>163</v>
      </c>
      <c r="F3" s="47" t="s">
        <v>166</v>
      </c>
      <c r="I3" s="48" t="s">
        <v>161</v>
      </c>
      <c r="J3" s="49" t="s">
        <v>162</v>
      </c>
    </row>
    <row r="4" spans="2:10" ht="78" thickBot="1">
      <c r="B4" s="50" t="s">
        <v>168</v>
      </c>
      <c r="C4" s="51" t="s">
        <v>169</v>
      </c>
      <c r="D4" s="51" t="s">
        <v>170</v>
      </c>
      <c r="E4" s="51" t="s">
        <v>171</v>
      </c>
      <c r="F4" s="51" t="s">
        <v>170</v>
      </c>
      <c r="I4" s="48"/>
      <c r="J4" s="52" t="s">
        <v>171</v>
      </c>
    </row>
    <row r="5" spans="2:10" ht="15">
      <c r="B5" s="53">
        <v>1997</v>
      </c>
      <c r="C5" s="54">
        <v>225</v>
      </c>
      <c r="D5" s="55"/>
      <c r="E5" s="56">
        <f>113958989710038/1000000</f>
        <v>113958989.710038</v>
      </c>
      <c r="F5" s="57"/>
      <c r="H5" s="6">
        <v>1</v>
      </c>
      <c r="I5" s="53">
        <v>1997</v>
      </c>
      <c r="J5" s="58">
        <f>113958989710038/1000000</f>
        <v>113958989.710038</v>
      </c>
    </row>
    <row r="6" spans="2:10" ht="15">
      <c r="B6" s="59">
        <v>1998</v>
      </c>
      <c r="C6" s="60">
        <v>205</v>
      </c>
      <c r="D6" s="61">
        <f aca="true" t="shared" si="0" ref="D6:D13">C6*100/C5-100</f>
        <v>-8.888888888888886</v>
      </c>
      <c r="E6" s="62">
        <f>133804495710415/1000000</f>
        <v>133804495.710415</v>
      </c>
      <c r="F6" s="63">
        <f aca="true" t="shared" si="1" ref="F6:F13">E6*100/E5-100</f>
        <v>17.41460331551967</v>
      </c>
      <c r="H6" s="6">
        <v>2</v>
      </c>
      <c r="I6" s="59">
        <v>1998</v>
      </c>
      <c r="J6" s="64">
        <f>133804495710415/1000000</f>
        <v>133804495.710415</v>
      </c>
    </row>
    <row r="7" spans="2:10" ht="15">
      <c r="B7" s="59">
        <v>1999</v>
      </c>
      <c r="C7" s="60">
        <v>200</v>
      </c>
      <c r="D7" s="61">
        <f t="shared" si="0"/>
        <v>-2.439024390243901</v>
      </c>
      <c r="E7" s="62">
        <f>204895403418155/1000000</f>
        <v>204895403.418155</v>
      </c>
      <c r="F7" s="63">
        <f t="shared" si="1"/>
        <v>53.13043282312262</v>
      </c>
      <c r="H7" s="6">
        <v>3</v>
      </c>
      <c r="I7" s="59">
        <v>1999</v>
      </c>
      <c r="J7" s="64">
        <f>204895403418155/1000000</f>
        <v>204895403.418155</v>
      </c>
    </row>
    <row r="8" spans="2:10" ht="15">
      <c r="B8" s="59">
        <v>2000</v>
      </c>
      <c r="C8" s="60">
        <v>203</v>
      </c>
      <c r="D8" s="61">
        <f t="shared" si="0"/>
        <v>1.5</v>
      </c>
      <c r="E8" s="62">
        <f>379387122788315/1000000</f>
        <v>379387122.788315</v>
      </c>
      <c r="F8" s="63">
        <f t="shared" si="1"/>
        <v>85.16136353437537</v>
      </c>
      <c r="H8" s="6">
        <v>4</v>
      </c>
      <c r="I8" s="59">
        <v>2000</v>
      </c>
      <c r="J8" s="64">
        <f>379387122788315/1000000</f>
        <v>379387122.788315</v>
      </c>
    </row>
    <row r="9" spans="2:10" ht="15">
      <c r="B9" s="59">
        <v>2001</v>
      </c>
      <c r="C9" s="60">
        <v>194</v>
      </c>
      <c r="D9" s="61">
        <f t="shared" si="0"/>
        <v>-4.433497536945808</v>
      </c>
      <c r="E9" s="62">
        <f>592394724942159/1000000</f>
        <v>592394724.942159</v>
      </c>
      <c r="F9" s="63">
        <f t="shared" si="1"/>
        <v>56.14518505223356</v>
      </c>
      <c r="H9" s="6">
        <v>5</v>
      </c>
      <c r="I9" s="59">
        <v>2001</v>
      </c>
      <c r="J9" s="64">
        <f>592394724942159/1000000</f>
        <v>592394724.942159</v>
      </c>
    </row>
    <row r="10" spans="2:10" ht="15">
      <c r="B10" s="59">
        <v>2002</v>
      </c>
      <c r="C10" s="60">
        <v>202</v>
      </c>
      <c r="D10" s="61">
        <f t="shared" si="0"/>
        <v>4.123711340206185</v>
      </c>
      <c r="E10" s="62">
        <f>758541497711597/1000000</f>
        <v>758541497.711597</v>
      </c>
      <c r="F10" s="63">
        <f t="shared" si="1"/>
        <v>28.04663272206895</v>
      </c>
      <c r="H10" s="6">
        <v>6</v>
      </c>
      <c r="I10" s="59">
        <v>2002</v>
      </c>
      <c r="J10" s="64">
        <f>758541497711597/1000000</f>
        <v>758541497.711597</v>
      </c>
    </row>
    <row r="11" spans="2:10" ht="15">
      <c r="B11" s="59">
        <v>2003</v>
      </c>
      <c r="C11" s="65">
        <v>207</v>
      </c>
      <c r="D11" s="61">
        <f t="shared" si="0"/>
        <v>2.4752475247524757</v>
      </c>
      <c r="E11" s="62">
        <f>1011099201306670/1000000</f>
        <v>1011099201.30667</v>
      </c>
      <c r="F11" s="63">
        <f t="shared" si="1"/>
        <v>33.29517295454511</v>
      </c>
      <c r="H11" s="6">
        <v>7</v>
      </c>
      <c r="I11" s="59">
        <v>2003</v>
      </c>
      <c r="J11" s="64">
        <f>1011099201306670/1000000</f>
        <v>1011099201.30667</v>
      </c>
    </row>
    <row r="12" spans="2:10" ht="15">
      <c r="B12" s="66">
        <v>2004</v>
      </c>
      <c r="C12" s="67">
        <v>198</v>
      </c>
      <c r="D12" s="61">
        <f t="shared" si="0"/>
        <v>-4.347826086956516</v>
      </c>
      <c r="E12" s="62">
        <v>1442222934.196445</v>
      </c>
      <c r="F12" s="63">
        <f t="shared" si="1"/>
        <v>42.639113188164174</v>
      </c>
      <c r="H12" s="6">
        <v>8</v>
      </c>
      <c r="I12" s="66">
        <v>2004</v>
      </c>
      <c r="J12" s="64">
        <v>1442222934.196445</v>
      </c>
    </row>
    <row r="13" spans="2:10" ht="15.75" thickBot="1">
      <c r="B13" s="68">
        <v>2005</v>
      </c>
      <c r="C13" s="69">
        <v>215</v>
      </c>
      <c r="D13" s="70">
        <f t="shared" si="0"/>
        <v>8.585858585858588</v>
      </c>
      <c r="E13" s="71">
        <v>1069918902</v>
      </c>
      <c r="F13" s="72">
        <f t="shared" si="1"/>
        <v>-25.8145965764911</v>
      </c>
      <c r="H13" s="6">
        <v>9</v>
      </c>
      <c r="I13" s="68">
        <v>2005</v>
      </c>
      <c r="J13" s="73">
        <v>1069918902</v>
      </c>
    </row>
    <row r="14" spans="2:10" ht="15.75" thickBot="1">
      <c r="B14" s="68">
        <v>2006</v>
      </c>
      <c r="C14" s="69">
        <v>204</v>
      </c>
      <c r="D14" s="70">
        <f aca="true" t="shared" si="2" ref="D14:D19">((C14-C13)/C13)*100</f>
        <v>-5.116279069767442</v>
      </c>
      <c r="E14" s="71">
        <v>1525198034</v>
      </c>
      <c r="F14" s="72">
        <f aca="true" t="shared" si="3" ref="F14:F19">((E14-E13)/E13)*100</f>
        <v>42.55267676353287</v>
      </c>
      <c r="H14" s="6">
        <v>10</v>
      </c>
      <c r="I14" s="68">
        <v>2006</v>
      </c>
      <c r="J14" s="73">
        <v>1525198034</v>
      </c>
    </row>
    <row r="15" spans="2:10" ht="15.75" thickBot="1">
      <c r="B15" s="68">
        <v>2007</v>
      </c>
      <c r="C15" s="69">
        <v>225</v>
      </c>
      <c r="D15" s="70">
        <f t="shared" si="2"/>
        <v>10.294117647058822</v>
      </c>
      <c r="E15" s="71">
        <v>1924679740</v>
      </c>
      <c r="F15" s="72">
        <f t="shared" si="3"/>
        <v>26.19212043909571</v>
      </c>
      <c r="H15" s="6">
        <v>11</v>
      </c>
      <c r="I15" s="68">
        <v>2007</v>
      </c>
      <c r="J15" s="73">
        <v>1924679740</v>
      </c>
    </row>
    <row r="16" spans="2:10" ht="15.75" thickBot="1">
      <c r="B16" s="68">
        <v>2008</v>
      </c>
      <c r="C16" s="69">
        <v>195</v>
      </c>
      <c r="D16" s="70">
        <f t="shared" si="2"/>
        <v>-13.333333333333334</v>
      </c>
      <c r="E16" s="71">
        <v>1536873393</v>
      </c>
      <c r="F16" s="72">
        <f t="shared" si="3"/>
        <v>-20.149136448020176</v>
      </c>
      <c r="H16" s="6">
        <v>12</v>
      </c>
      <c r="I16" s="68">
        <v>2008</v>
      </c>
      <c r="J16" s="73">
        <v>1536873393</v>
      </c>
    </row>
    <row r="17" spans="2:10" ht="15.75" thickBot="1">
      <c r="B17" s="68">
        <v>2009</v>
      </c>
      <c r="C17" s="69">
        <v>212</v>
      </c>
      <c r="D17" s="70">
        <f t="shared" si="2"/>
        <v>8.717948717948717</v>
      </c>
      <c r="E17" s="71">
        <v>1635262670</v>
      </c>
      <c r="F17" s="72">
        <f t="shared" si="3"/>
        <v>6.401911663519833</v>
      </c>
      <c r="H17" s="6">
        <v>13</v>
      </c>
      <c r="I17" s="68">
        <v>2009</v>
      </c>
      <c r="J17" s="73">
        <v>1635262670</v>
      </c>
    </row>
    <row r="18" spans="2:10" ht="15.75" thickBot="1">
      <c r="B18" s="68">
        <v>2010</v>
      </c>
      <c r="C18" s="69">
        <v>222</v>
      </c>
      <c r="D18" s="70">
        <f t="shared" si="2"/>
        <v>4.716981132075472</v>
      </c>
      <c r="E18" s="71">
        <v>2318397144</v>
      </c>
      <c r="F18" s="72">
        <f t="shared" si="3"/>
        <v>41.77521364197717</v>
      </c>
      <c r="H18" s="6">
        <v>14</v>
      </c>
      <c r="I18" s="68">
        <v>2010</v>
      </c>
      <c r="J18" s="73">
        <v>2318397144</v>
      </c>
    </row>
    <row r="19" spans="2:10" ht="15.75" thickBot="1">
      <c r="B19" s="68">
        <v>2011</v>
      </c>
      <c r="C19" s="69">
        <v>203</v>
      </c>
      <c r="D19" s="70">
        <f t="shared" si="2"/>
        <v>-8.558558558558559</v>
      </c>
      <c r="E19" s="71">
        <v>2594881634</v>
      </c>
      <c r="F19" s="72">
        <f t="shared" si="3"/>
        <v>11.92567419760417</v>
      </c>
      <c r="H19" s="6">
        <v>15</v>
      </c>
      <c r="I19" s="68">
        <v>2011</v>
      </c>
      <c r="J19" s="71">
        <v>2594881634</v>
      </c>
    </row>
  </sheetData>
  <mergeCells count="1">
    <mergeCell ref="B2:F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T210"/>
  <sheetViews>
    <sheetView tabSelected="1" workbookViewId="0" topLeftCell="A1">
      <selection activeCell="A1" sqref="A1"/>
    </sheetView>
  </sheetViews>
  <sheetFormatPr defaultColWidth="9.140625" defaultRowHeight="15"/>
  <cols>
    <col min="1" max="1" width="2.28125" style="121" customWidth="1"/>
    <col min="2" max="2" width="45.28125" style="121" customWidth="1"/>
    <col min="3" max="3" width="9.28125" style="123" bestFit="1" customWidth="1"/>
    <col min="4" max="4" width="6.00390625" style="123" bestFit="1" customWidth="1"/>
    <col min="5" max="5" width="8.8515625" style="123" bestFit="1" customWidth="1"/>
    <col min="6" max="6" width="20.7109375" style="124" bestFit="1" customWidth="1"/>
    <col min="7" max="7" width="16.421875" style="89" bestFit="1" customWidth="1"/>
    <col min="8" max="8" width="18.421875" style="124" bestFit="1" customWidth="1"/>
    <col min="9" max="9" width="18.421875" style="89" bestFit="1" customWidth="1"/>
    <col min="10" max="10" width="16.421875" style="124" bestFit="1" customWidth="1"/>
    <col min="11" max="11" width="16.421875" style="89" bestFit="1" customWidth="1"/>
    <col min="12" max="12" width="17.00390625" style="124" bestFit="1" customWidth="1"/>
    <col min="13" max="13" width="16.421875" style="89" bestFit="1" customWidth="1"/>
    <col min="14" max="14" width="17.7109375" style="124" bestFit="1" customWidth="1"/>
    <col min="15" max="15" width="15.00390625" style="89" bestFit="1" customWidth="1"/>
    <col min="16" max="16" width="16.421875" style="89" bestFit="1" customWidth="1"/>
    <col min="17" max="17" width="17.8515625" style="125" bestFit="1" customWidth="1"/>
    <col min="18" max="18" width="15.57421875" style="121" bestFit="1" customWidth="1"/>
    <col min="19" max="16384" width="9.140625" style="121" customWidth="1"/>
  </cols>
  <sheetData>
    <row r="1" spans="2:17" s="74" customFormat="1" ht="16.5" thickBot="1">
      <c r="B1" s="75" t="s">
        <v>160</v>
      </c>
      <c r="C1" s="76"/>
      <c r="D1" s="77"/>
      <c r="E1" s="77"/>
      <c r="F1" s="78"/>
      <c r="G1" s="79"/>
      <c r="H1" s="78"/>
      <c r="I1" s="79"/>
      <c r="J1" s="78"/>
      <c r="K1" s="79"/>
      <c r="L1" s="78"/>
      <c r="M1" s="79"/>
      <c r="N1" s="78"/>
      <c r="O1" s="79"/>
      <c r="P1" s="79"/>
      <c r="Q1" s="80"/>
    </row>
    <row r="2" spans="2:17" s="81" customFormat="1" ht="39" thickBot="1">
      <c r="B2" s="82" t="s">
        <v>172</v>
      </c>
      <c r="C2" s="83" t="s">
        <v>173</v>
      </c>
      <c r="D2" s="84" t="s">
        <v>94</v>
      </c>
      <c r="E2" s="84" t="s">
        <v>174</v>
      </c>
      <c r="F2" s="85" t="s">
        <v>175</v>
      </c>
      <c r="G2" s="86" t="s">
        <v>117</v>
      </c>
      <c r="H2" s="85" t="s">
        <v>141</v>
      </c>
      <c r="I2" s="86" t="s">
        <v>118</v>
      </c>
      <c r="J2" s="85" t="s">
        <v>176</v>
      </c>
      <c r="K2" s="86" t="s">
        <v>119</v>
      </c>
      <c r="L2" s="85" t="s">
        <v>177</v>
      </c>
      <c r="M2" s="86" t="s">
        <v>120</v>
      </c>
      <c r="N2" s="85" t="s">
        <v>178</v>
      </c>
      <c r="O2" s="86" t="s">
        <v>121</v>
      </c>
      <c r="P2" s="87" t="s">
        <v>145</v>
      </c>
      <c r="Q2" s="88" t="s">
        <v>146</v>
      </c>
    </row>
    <row r="3" spans="2:17" s="89" customFormat="1" ht="64.5" thickBot="1">
      <c r="B3" s="90" t="s">
        <v>179</v>
      </c>
      <c r="C3" s="90" t="s">
        <v>180</v>
      </c>
      <c r="D3" s="91" t="s">
        <v>100</v>
      </c>
      <c r="E3" s="91" t="s">
        <v>181</v>
      </c>
      <c r="F3" s="31" t="s">
        <v>151</v>
      </c>
      <c r="G3" s="92" t="s">
        <v>122</v>
      </c>
      <c r="H3" s="31" t="s">
        <v>153</v>
      </c>
      <c r="I3" s="31" t="s">
        <v>123</v>
      </c>
      <c r="J3" s="31" t="s">
        <v>154</v>
      </c>
      <c r="K3" s="31" t="s">
        <v>124</v>
      </c>
      <c r="L3" s="31" t="s">
        <v>155</v>
      </c>
      <c r="M3" s="31" t="s">
        <v>125</v>
      </c>
      <c r="N3" s="31" t="s">
        <v>156</v>
      </c>
      <c r="O3" s="31" t="s">
        <v>126</v>
      </c>
      <c r="P3" s="31" t="s">
        <v>157</v>
      </c>
      <c r="Q3" s="31" t="s">
        <v>182</v>
      </c>
    </row>
    <row r="4" spans="2:17" s="89" customFormat="1" ht="12.75" customHeight="1">
      <c r="B4" s="130" t="s">
        <v>183</v>
      </c>
      <c r="C4" s="93">
        <v>1997</v>
      </c>
      <c r="D4" s="94">
        <v>4</v>
      </c>
      <c r="E4" s="94"/>
      <c r="F4" s="95">
        <v>23312234.751934</v>
      </c>
      <c r="G4" s="96">
        <v>153990994.94629</v>
      </c>
      <c r="H4" s="95">
        <v>6125338.239936</v>
      </c>
      <c r="I4" s="95">
        <v>40461454.68194759</v>
      </c>
      <c r="J4" s="95">
        <v>7434332.241533</v>
      </c>
      <c r="K4" s="95">
        <v>49108128.4491601</v>
      </c>
      <c r="L4" s="95">
        <v>22735329.927669</v>
      </c>
      <c r="M4" s="95">
        <v>150180199.93572104</v>
      </c>
      <c r="N4" s="95">
        <v>978956.609083</v>
      </c>
      <c r="O4" s="95">
        <v>6466583.055896477</v>
      </c>
      <c r="P4" s="95">
        <v>16488073</v>
      </c>
      <c r="Q4" s="97">
        <v>1047</v>
      </c>
    </row>
    <row r="5" spans="2:17" s="89" customFormat="1" ht="15" customHeight="1">
      <c r="B5" s="131"/>
      <c r="C5" s="98">
        <v>1998</v>
      </c>
      <c r="D5" s="99">
        <v>7</v>
      </c>
      <c r="E5" s="99">
        <f>((D5-D4)/D4)*100</f>
        <v>75</v>
      </c>
      <c r="F5" s="96">
        <v>49063586.637732</v>
      </c>
      <c r="G5" s="96">
        <v>188646606.2154705</v>
      </c>
      <c r="H5" s="96">
        <v>15179774.499397</v>
      </c>
      <c r="I5" s="96">
        <v>58365340.54412454</v>
      </c>
      <c r="J5" s="96">
        <v>8408129.530202</v>
      </c>
      <c r="K5" s="96">
        <v>32328763.736829154</v>
      </c>
      <c r="L5" s="96">
        <v>29600339.755649</v>
      </c>
      <c r="M5" s="96">
        <v>113811566.18162349</v>
      </c>
      <c r="N5" s="96">
        <v>618689.754475</v>
      </c>
      <c r="O5" s="96">
        <v>2378825.7337109065</v>
      </c>
      <c r="P5" s="96">
        <v>19114396</v>
      </c>
      <c r="Q5" s="97">
        <v>1229</v>
      </c>
    </row>
    <row r="6" spans="2:17" s="89" customFormat="1" ht="15" customHeight="1">
      <c r="B6" s="131"/>
      <c r="C6" s="98">
        <v>1999</v>
      </c>
      <c r="D6" s="99">
        <v>3</v>
      </c>
      <c r="E6" s="99">
        <f aca="true" t="shared" si="0" ref="E6:E15">((D6-D5)/D5)*100</f>
        <v>-57.14285714285714</v>
      </c>
      <c r="F6" s="96">
        <v>54005943.627735</v>
      </c>
      <c r="G6" s="96">
        <v>129654301.9550077</v>
      </c>
      <c r="H6" s="96">
        <v>9544225.785588</v>
      </c>
      <c r="I6" s="96">
        <v>22913217.486971177</v>
      </c>
      <c r="J6" s="96">
        <v>5053632.009868</v>
      </c>
      <c r="K6" s="96">
        <v>12132463.328358997</v>
      </c>
      <c r="L6" s="96">
        <v>35044366.363669</v>
      </c>
      <c r="M6" s="96">
        <v>84132459.376261</v>
      </c>
      <c r="N6" s="96">
        <v>-6465661.480742</v>
      </c>
      <c r="O6" s="96">
        <v>-15522380.864991909</v>
      </c>
      <c r="P6" s="96">
        <v>7867431</v>
      </c>
      <c r="Q6" s="97">
        <v>984</v>
      </c>
    </row>
    <row r="7" spans="2:17" s="81" customFormat="1" ht="15" customHeight="1">
      <c r="B7" s="131"/>
      <c r="C7" s="100">
        <v>2000</v>
      </c>
      <c r="D7" s="101">
        <v>4</v>
      </c>
      <c r="E7" s="101">
        <f t="shared" si="0"/>
        <v>33.33333333333333</v>
      </c>
      <c r="F7" s="102">
        <v>73581288.467334</v>
      </c>
      <c r="G7" s="102">
        <v>118159026.07600072</v>
      </c>
      <c r="H7" s="102">
        <v>8756733.224242</v>
      </c>
      <c r="I7" s="102">
        <v>14061823.201738793</v>
      </c>
      <c r="J7" s="102">
        <v>17808494.305417</v>
      </c>
      <c r="K7" s="102">
        <v>28597410.92930495</v>
      </c>
      <c r="L7" s="102">
        <v>53173750.214379</v>
      </c>
      <c r="M7" s="102">
        <v>85387992.91247585</v>
      </c>
      <c r="N7" s="102">
        <v>3716591.703271</v>
      </c>
      <c r="O7" s="102">
        <v>5968213.728353012</v>
      </c>
      <c r="P7" s="102">
        <v>9330860</v>
      </c>
      <c r="Q7" s="103">
        <v>1126</v>
      </c>
    </row>
    <row r="8" spans="2:17" s="89" customFormat="1" ht="15" customHeight="1">
      <c r="B8" s="131"/>
      <c r="C8" s="98">
        <v>2001</v>
      </c>
      <c r="D8" s="99">
        <v>3</v>
      </c>
      <c r="E8" s="99">
        <f>((D8-D7)/D7)*100</f>
        <v>-25</v>
      </c>
      <c r="F8" s="96">
        <v>26761166.657858</v>
      </c>
      <c r="G8" s="96">
        <v>21853217.98929598</v>
      </c>
      <c r="H8" s="96">
        <v>5686158.852818</v>
      </c>
      <c r="I8" s="96">
        <v>4643327.793630016</v>
      </c>
      <c r="J8" s="96">
        <v>11192556.458918</v>
      </c>
      <c r="K8" s="96">
        <v>9139862.22205364</v>
      </c>
      <c r="L8" s="96">
        <v>18664024.652239</v>
      </c>
      <c r="M8" s="96">
        <v>15241076.911839666</v>
      </c>
      <c r="N8" s="96">
        <v>1081960.371168</v>
      </c>
      <c r="O8" s="96">
        <v>883530.83216464</v>
      </c>
      <c r="P8" s="96">
        <v>5239491</v>
      </c>
      <c r="Q8" s="97">
        <v>559</v>
      </c>
    </row>
    <row r="9" spans="2:17" s="89" customFormat="1" ht="15" customHeight="1">
      <c r="B9" s="131"/>
      <c r="C9" s="98">
        <v>2002</v>
      </c>
      <c r="D9" s="99">
        <v>3</v>
      </c>
      <c r="E9" s="99">
        <f t="shared" si="0"/>
        <v>0</v>
      </c>
      <c r="F9" s="96">
        <v>141937807.563308</v>
      </c>
      <c r="G9" s="96">
        <v>93986286.26815441</v>
      </c>
      <c r="H9" s="96">
        <v>12472020.955936</v>
      </c>
      <c r="I9" s="96">
        <v>8258539.088566591</v>
      </c>
      <c r="J9" s="96">
        <v>33055397.692725</v>
      </c>
      <c r="K9" s="96">
        <v>21888136.244956784</v>
      </c>
      <c r="L9" s="96">
        <v>127094417.930657</v>
      </c>
      <c r="M9" s="96">
        <v>84157509.20618767</v>
      </c>
      <c r="N9" s="96">
        <v>5493258.433056</v>
      </c>
      <c r="O9" s="96">
        <v>3637444.9380153716</v>
      </c>
      <c r="P9" s="96">
        <v>13587028</v>
      </c>
      <c r="Q9" s="97">
        <v>837</v>
      </c>
    </row>
    <row r="10" spans="2:17" s="89" customFormat="1" ht="15" customHeight="1">
      <c r="B10" s="131"/>
      <c r="C10" s="98">
        <v>2003</v>
      </c>
      <c r="D10" s="99">
        <v>4</v>
      </c>
      <c r="E10" s="99">
        <f t="shared" si="0"/>
        <v>33.33333333333333</v>
      </c>
      <c r="F10" s="96">
        <v>217647635.078009</v>
      </c>
      <c r="G10" s="96">
        <v>145072407.0670053</v>
      </c>
      <c r="H10" s="96">
        <v>38641854.727697</v>
      </c>
      <c r="I10" s="96">
        <v>25756617.46506593</v>
      </c>
      <c r="J10" s="96">
        <v>75178621.41452</v>
      </c>
      <c r="K10" s="96">
        <v>50110094.53272713</v>
      </c>
      <c r="L10" s="96">
        <v>178359016.00749</v>
      </c>
      <c r="M10" s="96">
        <v>118884690.68379737</v>
      </c>
      <c r="N10" s="96">
        <v>20082308.520339</v>
      </c>
      <c r="O10" s="96">
        <v>13385805.159167456</v>
      </c>
      <c r="P10" s="96">
        <v>27213710</v>
      </c>
      <c r="Q10" s="97">
        <v>997</v>
      </c>
    </row>
    <row r="11" spans="2:17" s="89" customFormat="1" ht="15" customHeight="1">
      <c r="B11" s="131"/>
      <c r="C11" s="98">
        <v>2004</v>
      </c>
      <c r="D11" s="104">
        <v>4</v>
      </c>
      <c r="E11" s="99">
        <f t="shared" si="0"/>
        <v>0</v>
      </c>
      <c r="F11" s="96">
        <v>252719674.22</v>
      </c>
      <c r="G11" s="96">
        <v>176825844.8041948</v>
      </c>
      <c r="H11" s="96">
        <v>47276727.54</v>
      </c>
      <c r="I11" s="96">
        <v>33079131.30483396</v>
      </c>
      <c r="J11" s="96">
        <v>169509458.89999998</v>
      </c>
      <c r="K11" s="96">
        <v>118604352.29194492</v>
      </c>
      <c r="L11" s="96">
        <v>414451117.31</v>
      </c>
      <c r="M11" s="96">
        <v>289987984.41226953</v>
      </c>
      <c r="N11" s="96">
        <v>18755325.77</v>
      </c>
      <c r="O11" s="96">
        <v>13122944.757245483</v>
      </c>
      <c r="P11" s="96">
        <v>35660294.39</v>
      </c>
      <c r="Q11" s="97">
        <v>1182</v>
      </c>
    </row>
    <row r="12" spans="2:17" s="89" customFormat="1" ht="15" customHeight="1">
      <c r="B12" s="131"/>
      <c r="C12" s="105">
        <v>2005</v>
      </c>
      <c r="D12" s="106">
        <v>5</v>
      </c>
      <c r="E12" s="99">
        <f t="shared" si="0"/>
        <v>25</v>
      </c>
      <c r="F12" s="107">
        <v>349093303</v>
      </c>
      <c r="G12" s="96">
        <v>259113536.3626917</v>
      </c>
      <c r="H12" s="107">
        <v>71331135</v>
      </c>
      <c r="I12" s="96">
        <v>52945337.20291555</v>
      </c>
      <c r="J12" s="107">
        <v>194027491</v>
      </c>
      <c r="K12" s="96">
        <v>144016367.29361817</v>
      </c>
      <c r="L12" s="107">
        <v>445939894</v>
      </c>
      <c r="M12" s="96">
        <v>330997650.0452771</v>
      </c>
      <c r="N12" s="107">
        <v>17202423</v>
      </c>
      <c r="O12" s="108">
        <v>12768450.781586332</v>
      </c>
      <c r="P12" s="96">
        <v>36324283</v>
      </c>
      <c r="Q12" s="97">
        <v>1479</v>
      </c>
    </row>
    <row r="13" spans="2:17" s="89" customFormat="1" ht="15" customHeight="1">
      <c r="B13" s="131"/>
      <c r="C13" s="105">
        <v>2006</v>
      </c>
      <c r="D13" s="106">
        <v>5</v>
      </c>
      <c r="E13" s="99">
        <f t="shared" si="0"/>
        <v>0</v>
      </c>
      <c r="F13" s="96">
        <v>436694347</v>
      </c>
      <c r="G13" s="96">
        <v>303679631.5741893</v>
      </c>
      <c r="H13" s="96">
        <v>22576230</v>
      </c>
      <c r="I13" s="96">
        <v>15699633.521324608</v>
      </c>
      <c r="J13" s="96">
        <v>174719778</v>
      </c>
      <c r="K13" s="96">
        <v>121501086.91872796</v>
      </c>
      <c r="L13" s="96">
        <v>485303178</v>
      </c>
      <c r="M13" s="96">
        <v>337482477.86872137</v>
      </c>
      <c r="N13" s="96">
        <v>-11929950</v>
      </c>
      <c r="O13" s="96">
        <v>-8296152.321611116</v>
      </c>
      <c r="P13" s="96">
        <v>43548774</v>
      </c>
      <c r="Q13" s="97">
        <v>1396</v>
      </c>
    </row>
    <row r="14" spans="2:17" s="89" customFormat="1" ht="15" customHeight="1">
      <c r="B14" s="131"/>
      <c r="C14" s="105">
        <v>2007</v>
      </c>
      <c r="D14" s="99">
        <v>5</v>
      </c>
      <c r="E14" s="99">
        <f t="shared" si="0"/>
        <v>0</v>
      </c>
      <c r="F14" s="96">
        <v>537002008</v>
      </c>
      <c r="G14" s="96">
        <v>410617918.77900887</v>
      </c>
      <c r="H14" s="96">
        <v>74456209</v>
      </c>
      <c r="I14" s="96">
        <v>56932847.78137162</v>
      </c>
      <c r="J14" s="96">
        <v>210814618</v>
      </c>
      <c r="K14" s="96">
        <v>161199135.94690278</v>
      </c>
      <c r="L14" s="96">
        <v>563579673</v>
      </c>
      <c r="M14" s="96">
        <v>430940497.32755256</v>
      </c>
      <c r="N14" s="96">
        <v>39415252</v>
      </c>
      <c r="O14" s="96">
        <v>30138823.51142003</v>
      </c>
      <c r="P14" s="96">
        <v>66047663</v>
      </c>
      <c r="Q14" s="97">
        <v>1480</v>
      </c>
    </row>
    <row r="15" spans="2:17" s="89" customFormat="1" ht="15" customHeight="1">
      <c r="B15" s="131"/>
      <c r="C15" s="98">
        <v>2008</v>
      </c>
      <c r="D15" s="99">
        <v>5</v>
      </c>
      <c r="E15" s="99">
        <f t="shared" si="0"/>
        <v>0</v>
      </c>
      <c r="F15" s="96">
        <v>560209500</v>
      </c>
      <c r="G15" s="96">
        <v>431212331.1395913</v>
      </c>
      <c r="H15" s="96">
        <v>56838726</v>
      </c>
      <c r="I15" s="96">
        <v>43750703.15206096</v>
      </c>
      <c r="J15" s="96">
        <v>220743408</v>
      </c>
      <c r="K15" s="96">
        <v>169913718.97009584</v>
      </c>
      <c r="L15" s="96">
        <v>703896208</v>
      </c>
      <c r="M15" s="96">
        <v>541812883.808644</v>
      </c>
      <c r="N15" s="96">
        <v>13030169</v>
      </c>
      <c r="O15" s="96">
        <v>10029764.846245622</v>
      </c>
      <c r="P15" s="96">
        <v>71757698</v>
      </c>
      <c r="Q15" s="97">
        <v>1553</v>
      </c>
    </row>
    <row r="16" spans="2:17" s="89" customFormat="1" ht="15.75" customHeight="1">
      <c r="B16" s="131"/>
      <c r="C16" s="98">
        <v>2009</v>
      </c>
      <c r="D16" s="109">
        <v>5</v>
      </c>
      <c r="E16" s="99">
        <f>((D16-D15)/D15)*100</f>
        <v>0</v>
      </c>
      <c r="F16" s="110">
        <v>550081248</v>
      </c>
      <c r="G16" s="110">
        <v>353856952.2620985</v>
      </c>
      <c r="H16" s="110">
        <v>108075269</v>
      </c>
      <c r="I16" s="110">
        <v>69522794.02777688</v>
      </c>
      <c r="J16" s="110">
        <v>237953389</v>
      </c>
      <c r="K16" s="110">
        <v>153070953.27848288</v>
      </c>
      <c r="L16" s="110">
        <v>826982965</v>
      </c>
      <c r="M16" s="110">
        <v>531982634.6226834</v>
      </c>
      <c r="N16" s="110">
        <v>15164161</v>
      </c>
      <c r="O16" s="110">
        <v>9754820.428039344</v>
      </c>
      <c r="P16" s="110">
        <v>64529484</v>
      </c>
      <c r="Q16" s="111">
        <v>1797</v>
      </c>
    </row>
    <row r="17" spans="2:17" s="89" customFormat="1" ht="15.75" customHeight="1">
      <c r="B17" s="131"/>
      <c r="C17" s="112">
        <v>2010</v>
      </c>
      <c r="D17" s="113">
        <v>6</v>
      </c>
      <c r="E17" s="101">
        <f>((D17-D16)/D16)*100</f>
        <v>20</v>
      </c>
      <c r="F17" s="114">
        <v>875896155</v>
      </c>
      <c r="G17" s="114">
        <v>580987102.0164499</v>
      </c>
      <c r="H17" s="114">
        <v>141679641</v>
      </c>
      <c r="I17" s="114">
        <v>93976944.14964181</v>
      </c>
      <c r="J17" s="114">
        <v>314876768</v>
      </c>
      <c r="K17" s="114">
        <v>208859623.24223933</v>
      </c>
      <c r="L17" s="114">
        <v>943949904</v>
      </c>
      <c r="M17" s="114">
        <v>626127556.3810029</v>
      </c>
      <c r="N17" s="114">
        <v>56033456</v>
      </c>
      <c r="O17" s="114">
        <v>37167322.89732024</v>
      </c>
      <c r="P17" s="114">
        <v>58741726</v>
      </c>
      <c r="Q17" s="115">
        <v>2034</v>
      </c>
    </row>
    <row r="18" spans="2:17" s="81" customFormat="1" ht="15.75" customHeight="1" thickBot="1">
      <c r="B18" s="132"/>
      <c r="C18" s="112">
        <v>2011</v>
      </c>
      <c r="D18" s="113">
        <v>5</v>
      </c>
      <c r="E18" s="99">
        <f>((D18-D17)/D17)*100</f>
        <v>-16.666666666666664</v>
      </c>
      <c r="F18" s="114">
        <v>924365959</v>
      </c>
      <c r="G18" s="114">
        <v>550853937.8806479</v>
      </c>
      <c r="H18" s="114">
        <v>159218819</v>
      </c>
      <c r="I18" s="114">
        <v>94882673.44433452</v>
      </c>
      <c r="J18" s="114">
        <v>337525891</v>
      </c>
      <c r="K18" s="114">
        <v>201140537.88303158</v>
      </c>
      <c r="L18" s="114">
        <v>1120948449</v>
      </c>
      <c r="M18" s="114">
        <v>668002603.6017781</v>
      </c>
      <c r="N18" s="114">
        <v>48706878</v>
      </c>
      <c r="O18" s="114">
        <v>29025707.066493448</v>
      </c>
      <c r="P18" s="114">
        <v>61658781</v>
      </c>
      <c r="Q18" s="115">
        <v>1834</v>
      </c>
    </row>
    <row r="19" spans="2:17" s="89" customFormat="1" ht="12.75" customHeight="1">
      <c r="B19" s="130" t="s">
        <v>184</v>
      </c>
      <c r="C19" s="93">
        <v>1997</v>
      </c>
      <c r="D19" s="94">
        <v>6</v>
      </c>
      <c r="E19" s="94"/>
      <c r="F19" s="95">
        <v>18585002.466002</v>
      </c>
      <c r="G19" s="95">
        <v>122764850.78640835</v>
      </c>
      <c r="H19" s="95">
        <v>7138188.03578</v>
      </c>
      <c r="I19" s="95">
        <v>47151922.13188715</v>
      </c>
      <c r="J19" s="95">
        <v>7543726.492832</v>
      </c>
      <c r="K19" s="95">
        <v>49830741.694016</v>
      </c>
      <c r="L19" s="95">
        <v>12159049.787766</v>
      </c>
      <c r="M19" s="95">
        <v>80317661.27716382</v>
      </c>
      <c r="N19" s="95">
        <v>4379567.931387</v>
      </c>
      <c r="O19" s="95">
        <v>28929617.01722737</v>
      </c>
      <c r="P19" s="95">
        <v>7775200</v>
      </c>
      <c r="Q19" s="116">
        <v>1307</v>
      </c>
    </row>
    <row r="20" spans="2:17" s="89" customFormat="1" ht="15" customHeight="1">
      <c r="B20" s="131"/>
      <c r="C20" s="98">
        <v>1998</v>
      </c>
      <c r="D20" s="99">
        <v>6</v>
      </c>
      <c r="E20" s="99">
        <f>((D20-D19)/D19)*100</f>
        <v>0</v>
      </c>
      <c r="F20" s="96">
        <v>38454553.120597</v>
      </c>
      <c r="G20" s="96">
        <v>147855496.03816104</v>
      </c>
      <c r="H20" s="96">
        <v>11846466.466378</v>
      </c>
      <c r="I20" s="96">
        <v>45548967.11951615</v>
      </c>
      <c r="J20" s="96">
        <v>15881661.15927</v>
      </c>
      <c r="K20" s="96">
        <v>61064053.48801532</v>
      </c>
      <c r="L20" s="96">
        <v>22538879.694663</v>
      </c>
      <c r="M20" s="96">
        <v>86660667.38437493</v>
      </c>
      <c r="N20" s="96">
        <v>7785785.135757</v>
      </c>
      <c r="O20" s="96">
        <v>29935886.12728678</v>
      </c>
      <c r="P20" s="96">
        <v>12370329</v>
      </c>
      <c r="Q20" s="97">
        <v>1077</v>
      </c>
    </row>
    <row r="21" spans="2:17" s="89" customFormat="1" ht="15" customHeight="1">
      <c r="B21" s="131"/>
      <c r="C21" s="98">
        <v>1999</v>
      </c>
      <c r="D21" s="99">
        <v>2</v>
      </c>
      <c r="E21" s="99">
        <f aca="true" t="shared" si="1" ref="E21:E33">((D21-D20)/D20)*100</f>
        <v>-66.66666666666666</v>
      </c>
      <c r="F21" s="96">
        <v>27523703.57329</v>
      </c>
      <c r="G21" s="96">
        <v>66077293.244049765</v>
      </c>
      <c r="H21" s="96">
        <v>8182536.100064</v>
      </c>
      <c r="I21" s="96">
        <v>19644152.754524197</v>
      </c>
      <c r="J21" s="96">
        <v>15106595.63058</v>
      </c>
      <c r="K21" s="96">
        <v>36267028.77187675</v>
      </c>
      <c r="L21" s="96">
        <v>26568113.09161</v>
      </c>
      <c r="M21" s="96">
        <v>63783167.662038036</v>
      </c>
      <c r="N21" s="96">
        <v>3736127.657726</v>
      </c>
      <c r="O21" s="96">
        <v>8969476.152778378</v>
      </c>
      <c r="P21" s="96">
        <v>9841170</v>
      </c>
      <c r="Q21" s="97">
        <v>350</v>
      </c>
    </row>
    <row r="22" spans="2:17" s="81" customFormat="1" ht="15" customHeight="1">
      <c r="B22" s="131"/>
      <c r="C22" s="100">
        <v>2000</v>
      </c>
      <c r="D22" s="101">
        <v>4</v>
      </c>
      <c r="E22" s="101">
        <f t="shared" si="1"/>
        <v>100</v>
      </c>
      <c r="F22" s="102">
        <v>64677048.937605</v>
      </c>
      <c r="G22" s="102">
        <v>103860332.85255592</v>
      </c>
      <c r="H22" s="102">
        <v>16478590.731834</v>
      </c>
      <c r="I22" s="102">
        <v>26461812.133704603</v>
      </c>
      <c r="J22" s="102">
        <v>28749596.020359</v>
      </c>
      <c r="K22" s="102">
        <v>46166958.15746928</v>
      </c>
      <c r="L22" s="102">
        <v>41910960.7303</v>
      </c>
      <c r="M22" s="102">
        <v>67301869.87688103</v>
      </c>
      <c r="N22" s="102">
        <v>6346360.243264</v>
      </c>
      <c r="O22" s="102">
        <v>10191174.428868966</v>
      </c>
      <c r="P22" s="102">
        <v>29329172</v>
      </c>
      <c r="Q22" s="103">
        <v>943</v>
      </c>
    </row>
    <row r="23" spans="2:17" s="89" customFormat="1" ht="15" customHeight="1">
      <c r="B23" s="131"/>
      <c r="C23" s="98">
        <v>2001</v>
      </c>
      <c r="D23" s="99">
        <v>5</v>
      </c>
      <c r="E23" s="99">
        <f t="shared" si="1"/>
        <v>25</v>
      </c>
      <c r="F23" s="96">
        <v>93919942.650378</v>
      </c>
      <c r="G23" s="96">
        <v>76695198.17732672</v>
      </c>
      <c r="H23" s="96">
        <v>30839528.198033</v>
      </c>
      <c r="I23" s="96">
        <v>25183615.535713673</v>
      </c>
      <c r="J23" s="96">
        <v>45898625.406316</v>
      </c>
      <c r="K23" s="96">
        <v>37480902.0562165</v>
      </c>
      <c r="L23" s="96">
        <v>61689246.674488</v>
      </c>
      <c r="M23" s="96">
        <v>50375552.47155817</v>
      </c>
      <c r="N23" s="96">
        <v>15244033.927486</v>
      </c>
      <c r="O23" s="96">
        <v>12448306.186074162</v>
      </c>
      <c r="P23" s="96">
        <v>30490103</v>
      </c>
      <c r="Q23" s="97">
        <v>987</v>
      </c>
    </row>
    <row r="24" spans="2:17" s="89" customFormat="1" ht="15" customHeight="1">
      <c r="B24" s="131"/>
      <c r="C24" s="98">
        <v>2002</v>
      </c>
      <c r="D24" s="99">
        <v>3</v>
      </c>
      <c r="E24" s="99">
        <f t="shared" si="1"/>
        <v>-40</v>
      </c>
      <c r="F24" s="96">
        <v>132225977.506216</v>
      </c>
      <c r="G24" s="96">
        <v>87555449.7235897</v>
      </c>
      <c r="H24" s="96">
        <v>34554759.985725</v>
      </c>
      <c r="I24" s="96">
        <v>22880961.878301308</v>
      </c>
      <c r="J24" s="96">
        <v>60351292.043066</v>
      </c>
      <c r="K24" s="96">
        <v>39962529.420377605</v>
      </c>
      <c r="L24" s="96">
        <v>88347641.563439</v>
      </c>
      <c r="M24" s="96">
        <v>58500739.680610545</v>
      </c>
      <c r="N24" s="96">
        <v>21180801.359509</v>
      </c>
      <c r="O24" s="96">
        <v>14025190.991313716</v>
      </c>
      <c r="P24" s="96">
        <v>32324575</v>
      </c>
      <c r="Q24" s="97">
        <v>767</v>
      </c>
    </row>
    <row r="25" spans="2:17" s="89" customFormat="1" ht="15" customHeight="1">
      <c r="B25" s="131"/>
      <c r="C25" s="98">
        <v>2003</v>
      </c>
      <c r="D25" s="99">
        <v>3</v>
      </c>
      <c r="E25" s="99">
        <f t="shared" si="1"/>
        <v>0</v>
      </c>
      <c r="F25" s="96">
        <v>132981665.881748</v>
      </c>
      <c r="G25" s="96">
        <v>88638548.07487723</v>
      </c>
      <c r="H25" s="96">
        <v>34204310.590289</v>
      </c>
      <c r="I25" s="96">
        <v>22798785.144723378</v>
      </c>
      <c r="J25" s="96">
        <v>64372296.342002</v>
      </c>
      <c r="K25" s="96">
        <v>42907169.54226342</v>
      </c>
      <c r="L25" s="96">
        <v>98185232.323567</v>
      </c>
      <c r="M25" s="96">
        <v>65445085.0637899</v>
      </c>
      <c r="N25" s="96">
        <v>15120340.896145</v>
      </c>
      <c r="O25" s="96">
        <v>10078419.867467102</v>
      </c>
      <c r="P25" s="96">
        <v>70356957</v>
      </c>
      <c r="Q25" s="97">
        <v>694</v>
      </c>
    </row>
    <row r="26" spans="2:17" s="89" customFormat="1" ht="15" customHeight="1">
      <c r="B26" s="131"/>
      <c r="C26" s="98">
        <v>2004</v>
      </c>
      <c r="D26" s="104">
        <v>3</v>
      </c>
      <c r="E26" s="99">
        <f t="shared" si="1"/>
        <v>0</v>
      </c>
      <c r="F26" s="96">
        <v>202980959.82</v>
      </c>
      <c r="G26" s="96">
        <v>142024081.8611238</v>
      </c>
      <c r="H26" s="96">
        <v>57718999.80000001</v>
      </c>
      <c r="I26" s="96">
        <v>40385501.96928215</v>
      </c>
      <c r="J26" s="96">
        <v>135299540.2</v>
      </c>
      <c r="K26" s="96">
        <v>94667957.97092222</v>
      </c>
      <c r="L26" s="96">
        <v>175779000.88</v>
      </c>
      <c r="M26" s="96">
        <v>122991098.43891796</v>
      </c>
      <c r="N26" s="96">
        <v>35982287.09</v>
      </c>
      <c r="O26" s="96">
        <v>25176505.67694817</v>
      </c>
      <c r="P26" s="96">
        <v>14706233.97</v>
      </c>
      <c r="Q26" s="97">
        <v>664</v>
      </c>
    </row>
    <row r="27" spans="2:17" s="89" customFormat="1" ht="15" customHeight="1">
      <c r="B27" s="131"/>
      <c r="C27" s="105">
        <v>2005</v>
      </c>
      <c r="D27" s="117">
        <v>3</v>
      </c>
      <c r="E27" s="99">
        <f t="shared" si="1"/>
        <v>0</v>
      </c>
      <c r="F27" s="107">
        <v>227394057</v>
      </c>
      <c r="G27" s="96">
        <v>168782608.4052076</v>
      </c>
      <c r="H27" s="107">
        <v>75216974</v>
      </c>
      <c r="I27" s="96">
        <v>55829590.42797975</v>
      </c>
      <c r="J27" s="107">
        <v>156401234</v>
      </c>
      <c r="K27" s="96">
        <v>116088382.34639195</v>
      </c>
      <c r="L27" s="107">
        <v>214841720</v>
      </c>
      <c r="M27" s="96">
        <v>159465671.0657186</v>
      </c>
      <c r="N27" s="107">
        <v>50384676</v>
      </c>
      <c r="O27" s="96">
        <v>37397886.0798955</v>
      </c>
      <c r="P27" s="96">
        <v>29112744</v>
      </c>
      <c r="Q27" s="97">
        <v>645</v>
      </c>
    </row>
    <row r="28" spans="2:17" s="89" customFormat="1" ht="15" customHeight="1">
      <c r="B28" s="131"/>
      <c r="C28" s="105">
        <v>2006</v>
      </c>
      <c r="D28" s="99">
        <v>5</v>
      </c>
      <c r="E28" s="99">
        <f t="shared" si="1"/>
        <v>66.66666666666666</v>
      </c>
      <c r="F28" s="96">
        <v>402625460</v>
      </c>
      <c r="G28" s="96">
        <v>279987941.6693903</v>
      </c>
      <c r="H28" s="96">
        <v>75320587</v>
      </c>
      <c r="I28" s="96">
        <v>52378347.16031182</v>
      </c>
      <c r="J28" s="96">
        <v>155479624</v>
      </c>
      <c r="K28" s="96">
        <v>108121378.84993845</v>
      </c>
      <c r="L28" s="96">
        <v>372037374</v>
      </c>
      <c r="M28" s="96">
        <v>258716819.7717679</v>
      </c>
      <c r="N28" s="96">
        <v>20225690</v>
      </c>
      <c r="O28" s="96">
        <v>14065055.180422945</v>
      </c>
      <c r="P28" s="96">
        <v>13063544</v>
      </c>
      <c r="Q28" s="97">
        <v>1483</v>
      </c>
    </row>
    <row r="29" spans="2:17" s="89" customFormat="1" ht="15" customHeight="1">
      <c r="B29" s="131"/>
      <c r="C29" s="105">
        <v>2007</v>
      </c>
      <c r="D29" s="99">
        <v>4</v>
      </c>
      <c r="E29" s="99">
        <f t="shared" si="1"/>
        <v>-20</v>
      </c>
      <c r="F29" s="110">
        <v>478953072</v>
      </c>
      <c r="G29" s="110">
        <v>366230871.9289794</v>
      </c>
      <c r="H29" s="110">
        <v>104924058</v>
      </c>
      <c r="I29" s="110">
        <v>80230050.6962127</v>
      </c>
      <c r="J29" s="110">
        <v>231233379</v>
      </c>
      <c r="K29" s="110">
        <v>176812316.19755465</v>
      </c>
      <c r="L29" s="110">
        <v>446541296</v>
      </c>
      <c r="M29" s="110">
        <v>341447247.6467934</v>
      </c>
      <c r="N29" s="110">
        <v>44527061</v>
      </c>
      <c r="O29" s="110">
        <v>34047561.917433225</v>
      </c>
      <c r="P29" s="110">
        <v>148049</v>
      </c>
      <c r="Q29" s="111">
        <v>1329</v>
      </c>
    </row>
    <row r="30" spans="2:17" s="89" customFormat="1" ht="15" customHeight="1">
      <c r="B30" s="131"/>
      <c r="C30" s="98">
        <v>2008</v>
      </c>
      <c r="D30" s="99">
        <v>4</v>
      </c>
      <c r="E30" s="99">
        <f t="shared" si="1"/>
        <v>0</v>
      </c>
      <c r="F30" s="110">
        <v>439081284</v>
      </c>
      <c r="G30" s="110">
        <v>337975818.03486896</v>
      </c>
      <c r="H30" s="110">
        <v>75308084</v>
      </c>
      <c r="I30" s="110">
        <v>57967197.013431855</v>
      </c>
      <c r="J30" s="110">
        <v>226172136</v>
      </c>
      <c r="K30" s="110">
        <v>174092395.79725206</v>
      </c>
      <c r="L30" s="110">
        <v>414594109</v>
      </c>
      <c r="M30" s="110">
        <v>319127205.4805065</v>
      </c>
      <c r="N30" s="110">
        <v>6884553</v>
      </c>
      <c r="O30" s="110">
        <v>5299274.910518416</v>
      </c>
      <c r="P30" s="110">
        <v>15363522</v>
      </c>
      <c r="Q30" s="111">
        <v>1320</v>
      </c>
    </row>
    <row r="31" spans="2:17" s="89" customFormat="1" ht="15.75" customHeight="1">
      <c r="B31" s="131"/>
      <c r="C31" s="98">
        <v>2009</v>
      </c>
      <c r="D31" s="109">
        <v>2</v>
      </c>
      <c r="E31" s="99">
        <f t="shared" si="1"/>
        <v>-50</v>
      </c>
      <c r="F31" s="110">
        <v>231659473</v>
      </c>
      <c r="G31" s="110">
        <v>149022195.13293406</v>
      </c>
      <c r="H31" s="110">
        <v>38238529</v>
      </c>
      <c r="I31" s="110">
        <v>24598128.694846675</v>
      </c>
      <c r="J31" s="110">
        <v>222600645</v>
      </c>
      <c r="K31" s="110">
        <v>143194820.94266436</v>
      </c>
      <c r="L31" s="110">
        <v>359116939</v>
      </c>
      <c r="M31" s="110">
        <v>231013193.05513564</v>
      </c>
      <c r="N31" s="110">
        <v>-8647464</v>
      </c>
      <c r="O31" s="110">
        <v>-5562751.442558201</v>
      </c>
      <c r="P31" s="110">
        <v>19222769</v>
      </c>
      <c r="Q31" s="111">
        <v>860</v>
      </c>
    </row>
    <row r="32" spans="2:17" s="89" customFormat="1" ht="15.75" customHeight="1">
      <c r="B32" s="131"/>
      <c r="C32" s="112">
        <v>2010</v>
      </c>
      <c r="D32" s="113">
        <v>3</v>
      </c>
      <c r="E32" s="101">
        <f>((D32-D31)/D31)*100</f>
        <v>50</v>
      </c>
      <c r="F32" s="114">
        <v>375960069</v>
      </c>
      <c r="G32" s="114">
        <v>249376538.20642078</v>
      </c>
      <c r="H32" s="114">
        <v>78058572</v>
      </c>
      <c r="I32" s="114">
        <v>51776712.65587689</v>
      </c>
      <c r="J32" s="114">
        <v>269579839</v>
      </c>
      <c r="K32" s="114">
        <v>178813902.22870788</v>
      </c>
      <c r="L32" s="114">
        <v>474121866</v>
      </c>
      <c r="M32" s="114">
        <v>314487838.9493234</v>
      </c>
      <c r="N32" s="114">
        <v>21181679</v>
      </c>
      <c r="O32" s="114">
        <v>14049933.006102415</v>
      </c>
      <c r="P32" s="114">
        <v>16974013</v>
      </c>
      <c r="Q32" s="115">
        <v>1162</v>
      </c>
    </row>
    <row r="33" spans="2:17" s="81" customFormat="1" ht="15.75" customHeight="1" thickBot="1">
      <c r="B33" s="132"/>
      <c r="C33" s="112">
        <v>2011</v>
      </c>
      <c r="D33" s="113">
        <v>3</v>
      </c>
      <c r="E33" s="99">
        <f t="shared" si="1"/>
        <v>0</v>
      </c>
      <c r="F33" s="114">
        <v>474942898</v>
      </c>
      <c r="G33" s="114">
        <v>283030939.29895234</v>
      </c>
      <c r="H33" s="114">
        <v>100124119</v>
      </c>
      <c r="I33" s="114">
        <v>59666590.58674898</v>
      </c>
      <c r="J33" s="114">
        <v>288178459</v>
      </c>
      <c r="K33" s="114">
        <v>171733107.87456945</v>
      </c>
      <c r="L33" s="114">
        <v>534006773</v>
      </c>
      <c r="M33" s="114">
        <v>318228652.72993815</v>
      </c>
      <c r="N33" s="114">
        <v>40248455</v>
      </c>
      <c r="O33" s="114">
        <v>23985110.782689534</v>
      </c>
      <c r="P33" s="114">
        <v>10087129</v>
      </c>
      <c r="Q33" s="115">
        <v>1096</v>
      </c>
    </row>
    <row r="34" spans="2:17" s="89" customFormat="1" ht="12.75" customHeight="1">
      <c r="B34" s="130" t="s">
        <v>185</v>
      </c>
      <c r="C34" s="93">
        <v>1997</v>
      </c>
      <c r="D34" s="94">
        <v>2</v>
      </c>
      <c r="E34" s="94"/>
      <c r="F34" s="95">
        <v>3436725.764512</v>
      </c>
      <c r="G34" s="95">
        <v>22701591.05149055</v>
      </c>
      <c r="H34" s="95">
        <v>380262.296358</v>
      </c>
      <c r="I34" s="95">
        <v>2511855.6834999043</v>
      </c>
      <c r="J34" s="95">
        <v>362252.016134</v>
      </c>
      <c r="K34" s="95">
        <v>2392887.21048703</v>
      </c>
      <c r="L34" s="95">
        <v>2420341.942018</v>
      </c>
      <c r="M34" s="95">
        <v>15987779.281034699</v>
      </c>
      <c r="N34" s="95">
        <v>27798.380988</v>
      </c>
      <c r="O34" s="95">
        <v>183624.62422797203</v>
      </c>
      <c r="P34" s="95">
        <v>4573296</v>
      </c>
      <c r="Q34" s="116">
        <v>246</v>
      </c>
    </row>
    <row r="35" spans="2:17" s="89" customFormat="1" ht="15" customHeight="1">
      <c r="B35" s="131"/>
      <c r="C35" s="98">
        <v>1998</v>
      </c>
      <c r="D35" s="99">
        <v>1</v>
      </c>
      <c r="E35" s="99">
        <v>-50</v>
      </c>
      <c r="F35" s="96">
        <v>3123559.447497</v>
      </c>
      <c r="G35" s="96">
        <v>12009902.444217592</v>
      </c>
      <c r="H35" s="96">
        <v>296174.92678</v>
      </c>
      <c r="I35" s="96">
        <v>1138775.1815965734</v>
      </c>
      <c r="J35" s="96">
        <v>667938.587621</v>
      </c>
      <c r="K35" s="96">
        <v>2568184.6018601824</v>
      </c>
      <c r="L35" s="96">
        <v>2577884.207846</v>
      </c>
      <c r="M35" s="96">
        <v>9911813.22754362</v>
      </c>
      <c r="N35" s="96">
        <v>44644.57979</v>
      </c>
      <c r="O35" s="96">
        <v>171655.7846756023</v>
      </c>
      <c r="P35" s="96">
        <v>3756739</v>
      </c>
      <c r="Q35" s="97">
        <v>150</v>
      </c>
    </row>
    <row r="36" spans="2:17" s="89" customFormat="1" ht="15" customHeight="1">
      <c r="B36" s="131"/>
      <c r="C36" s="98">
        <v>1999</v>
      </c>
      <c r="D36" s="99">
        <v>1</v>
      </c>
      <c r="E36" s="99">
        <v>0</v>
      </c>
      <c r="F36" s="96">
        <v>3596749.111044</v>
      </c>
      <c r="G36" s="96">
        <v>8634864.312605333</v>
      </c>
      <c r="H36" s="96">
        <v>600084.565464</v>
      </c>
      <c r="I36" s="96">
        <v>1440647.8291632456</v>
      </c>
      <c r="J36" s="96">
        <v>917116.396306</v>
      </c>
      <c r="K36" s="96">
        <v>2201759.2543921564</v>
      </c>
      <c r="L36" s="96">
        <v>2589912.860845</v>
      </c>
      <c r="M36" s="96">
        <v>6217710.8951524235</v>
      </c>
      <c r="N36" s="96">
        <v>104546.700279</v>
      </c>
      <c r="O36" s="96">
        <v>250989.58625383518</v>
      </c>
      <c r="P36" s="96">
        <v>2499000</v>
      </c>
      <c r="Q36" s="97">
        <v>140</v>
      </c>
    </row>
    <row r="37" spans="2:17" s="81" customFormat="1" ht="15" customHeight="1">
      <c r="B37" s="131"/>
      <c r="C37" s="100">
        <v>2000</v>
      </c>
      <c r="D37" s="101">
        <v>1</v>
      </c>
      <c r="E37" s="101">
        <v>0</v>
      </c>
      <c r="F37" s="102">
        <v>4263866.983414</v>
      </c>
      <c r="G37" s="102">
        <v>6847044.684484954</v>
      </c>
      <c r="H37" s="102">
        <v>402971</v>
      </c>
      <c r="I37" s="102">
        <v>647102.842158171</v>
      </c>
      <c r="J37" s="102">
        <v>1114848</v>
      </c>
      <c r="K37" s="102">
        <v>1790256.1459121194</v>
      </c>
      <c r="L37" s="102">
        <v>3382760</v>
      </c>
      <c r="M37" s="102">
        <v>5432136.829545984</v>
      </c>
      <c r="N37" s="102">
        <v>-30334</v>
      </c>
      <c r="O37" s="102">
        <v>-48711.241290380596</v>
      </c>
      <c r="P37" s="102">
        <v>3160152</v>
      </c>
      <c r="Q37" s="103">
        <v>136</v>
      </c>
    </row>
    <row r="38" spans="2:17" s="89" customFormat="1" ht="15" customHeight="1">
      <c r="B38" s="131"/>
      <c r="C38" s="98">
        <v>2001</v>
      </c>
      <c r="D38" s="99">
        <v>1</v>
      </c>
      <c r="E38" s="99">
        <v>0</v>
      </c>
      <c r="F38" s="96">
        <v>8301147.268</v>
      </c>
      <c r="G38" s="96">
        <v>6778732.150512785</v>
      </c>
      <c r="H38" s="96">
        <v>603986.562</v>
      </c>
      <c r="I38" s="96">
        <v>493216.53912706894</v>
      </c>
      <c r="J38" s="96">
        <v>1488006.902</v>
      </c>
      <c r="K38" s="96">
        <v>1215109.1772164819</v>
      </c>
      <c r="L38" s="96">
        <v>11039030.492</v>
      </c>
      <c r="M38" s="96">
        <v>9014492.634659685</v>
      </c>
      <c r="N38" s="96">
        <v>180980</v>
      </c>
      <c r="O38" s="96">
        <v>147788.601381527</v>
      </c>
      <c r="P38" s="96">
        <v>3447000</v>
      </c>
      <c r="Q38" s="97">
        <v>140</v>
      </c>
    </row>
    <row r="39" spans="2:17" s="89" customFormat="1" ht="15" customHeight="1">
      <c r="B39" s="131"/>
      <c r="C39" s="98">
        <v>2002</v>
      </c>
      <c r="D39" s="99">
        <v>1</v>
      </c>
      <c r="E39" s="99">
        <v>0</v>
      </c>
      <c r="F39" s="96">
        <v>12140635.481</v>
      </c>
      <c r="G39" s="96">
        <v>8039107.1370159</v>
      </c>
      <c r="H39" s="96">
        <v>1093407.680756</v>
      </c>
      <c r="I39" s="96">
        <v>724016.5890648704</v>
      </c>
      <c r="J39" s="96">
        <v>2127689.886781</v>
      </c>
      <c r="K39" s="96">
        <v>1408882.3423573216</v>
      </c>
      <c r="L39" s="96">
        <v>14676497.527844</v>
      </c>
      <c r="M39" s="96">
        <v>9718266.906796928</v>
      </c>
      <c r="N39" s="96">
        <v>151563.938</v>
      </c>
      <c r="O39" s="96">
        <v>100360.37550067971</v>
      </c>
      <c r="P39" s="96">
        <v>4265642</v>
      </c>
      <c r="Q39" s="97">
        <v>130</v>
      </c>
    </row>
    <row r="40" spans="2:17" s="89" customFormat="1" ht="15" customHeight="1">
      <c r="B40" s="131"/>
      <c r="C40" s="98">
        <v>2003</v>
      </c>
      <c r="D40" s="99">
        <v>1</v>
      </c>
      <c r="E40" s="99">
        <v>0</v>
      </c>
      <c r="F40" s="96">
        <v>9051260.434013</v>
      </c>
      <c r="G40" s="96">
        <v>6033091.688232577</v>
      </c>
      <c r="H40" s="96">
        <v>1226856.396955</v>
      </c>
      <c r="I40" s="96">
        <v>817757.6134379901</v>
      </c>
      <c r="J40" s="96">
        <v>2665179.321693</v>
      </c>
      <c r="K40" s="96">
        <v>1776467.6345995285</v>
      </c>
      <c r="L40" s="96">
        <v>16901172.600974</v>
      </c>
      <c r="M40" s="96">
        <v>11265428.13387066</v>
      </c>
      <c r="N40" s="96">
        <v>251099.934002</v>
      </c>
      <c r="O40" s="96">
        <v>167369.94099191544</v>
      </c>
      <c r="P40" s="96">
        <v>2723561</v>
      </c>
      <c r="Q40" s="97">
        <v>120</v>
      </c>
    </row>
    <row r="41" spans="2:17" s="89" customFormat="1" ht="15" customHeight="1">
      <c r="B41" s="131"/>
      <c r="C41" s="98">
        <v>2004</v>
      </c>
      <c r="D41" s="104">
        <v>1</v>
      </c>
      <c r="E41" s="99">
        <v>0</v>
      </c>
      <c r="F41" s="96">
        <v>12813519.42</v>
      </c>
      <c r="G41" s="96">
        <v>8965512.492644493</v>
      </c>
      <c r="H41" s="96">
        <v>1285431.17</v>
      </c>
      <c r="I41" s="96">
        <v>899405.4510177365</v>
      </c>
      <c r="J41" s="96">
        <v>4270238.02</v>
      </c>
      <c r="K41" s="96">
        <v>2987849.868562924</v>
      </c>
      <c r="L41" s="96">
        <v>19077394</v>
      </c>
      <c r="M41" s="96">
        <v>13348293.207183594</v>
      </c>
      <c r="N41" s="96">
        <v>264578.17</v>
      </c>
      <c r="O41" s="96">
        <v>185123.13523430223</v>
      </c>
      <c r="P41" s="96">
        <v>581510</v>
      </c>
      <c r="Q41" s="97">
        <v>120</v>
      </c>
    </row>
    <row r="42" spans="2:17" s="89" customFormat="1" ht="15.75" customHeight="1" thickBot="1">
      <c r="B42" s="131"/>
      <c r="C42" s="105">
        <v>2005</v>
      </c>
      <c r="D42" s="117">
        <v>1</v>
      </c>
      <c r="E42" s="99">
        <v>0</v>
      </c>
      <c r="F42" s="107">
        <v>16207424</v>
      </c>
      <c r="G42" s="96">
        <v>12029915.532265488</v>
      </c>
      <c r="H42" s="107">
        <v>1665815</v>
      </c>
      <c r="I42" s="96">
        <v>1236446.5656220776</v>
      </c>
      <c r="J42" s="107">
        <v>10404369</v>
      </c>
      <c r="K42" s="96">
        <v>7722614.046286537</v>
      </c>
      <c r="L42" s="107">
        <v>30223777</v>
      </c>
      <c r="M42" s="96">
        <v>22433514.68907264</v>
      </c>
      <c r="N42" s="96">
        <v>339554</v>
      </c>
      <c r="O42" s="96">
        <v>252033.0151566884</v>
      </c>
      <c r="P42" s="96">
        <v>6050000</v>
      </c>
      <c r="Q42" s="118">
        <v>130</v>
      </c>
    </row>
    <row r="43" spans="2:17" s="89" customFormat="1" ht="15" customHeight="1">
      <c r="B43" s="131"/>
      <c r="C43" s="105">
        <v>2006</v>
      </c>
      <c r="D43" s="104">
        <v>1</v>
      </c>
      <c r="E43" s="99">
        <v>0</v>
      </c>
      <c r="F43" s="96">
        <v>17481963</v>
      </c>
      <c r="G43" s="96">
        <v>12157052.454433557</v>
      </c>
      <c r="H43" s="96">
        <v>2101332</v>
      </c>
      <c r="I43" s="96">
        <v>1461277.7379851323</v>
      </c>
      <c r="J43" s="96">
        <v>10626127</v>
      </c>
      <c r="K43" s="96">
        <v>7389466.693555677</v>
      </c>
      <c r="L43" s="96">
        <v>36656396</v>
      </c>
      <c r="M43" s="96">
        <v>25491057.781239353</v>
      </c>
      <c r="N43" s="96">
        <v>280021</v>
      </c>
      <c r="O43" s="96">
        <v>194728.1312369177</v>
      </c>
      <c r="P43" s="96">
        <v>14562321</v>
      </c>
      <c r="Q43" s="97">
        <v>135</v>
      </c>
    </row>
    <row r="44" spans="2:17" s="89" customFormat="1" ht="15" customHeight="1">
      <c r="B44" s="131"/>
      <c r="C44" s="98">
        <v>2007</v>
      </c>
      <c r="D44" s="104">
        <v>1</v>
      </c>
      <c r="E44" s="109">
        <v>0</v>
      </c>
      <c r="F44" s="110">
        <v>25525066</v>
      </c>
      <c r="G44" s="110">
        <v>19517710.029897768</v>
      </c>
      <c r="H44" s="110">
        <v>2424479</v>
      </c>
      <c r="I44" s="110">
        <v>1853874.8575841687</v>
      </c>
      <c r="J44" s="110">
        <v>10983755</v>
      </c>
      <c r="K44" s="110">
        <v>8398714.625436805</v>
      </c>
      <c r="L44" s="110">
        <v>29606060</v>
      </c>
      <c r="M44" s="110">
        <v>22638237.02582219</v>
      </c>
      <c r="N44" s="110">
        <v>450632</v>
      </c>
      <c r="O44" s="110">
        <v>344575.1993821638</v>
      </c>
      <c r="P44" s="110">
        <v>1534400</v>
      </c>
      <c r="Q44" s="111">
        <v>135</v>
      </c>
    </row>
    <row r="45" spans="2:17" s="89" customFormat="1" ht="15" customHeight="1">
      <c r="B45" s="131"/>
      <c r="C45" s="98">
        <v>2008</v>
      </c>
      <c r="D45" s="104">
        <v>1</v>
      </c>
      <c r="E45" s="109">
        <v>0</v>
      </c>
      <c r="F45" s="110">
        <v>31771069</v>
      </c>
      <c r="G45" s="110">
        <v>24455273.832890734</v>
      </c>
      <c r="H45" s="110">
        <v>3373482</v>
      </c>
      <c r="I45" s="110">
        <v>2596683.9856829466</v>
      </c>
      <c r="J45" s="110">
        <v>11854436</v>
      </c>
      <c r="K45" s="110">
        <v>9124763.114343993</v>
      </c>
      <c r="L45" s="110">
        <v>30855129</v>
      </c>
      <c r="M45" s="110">
        <v>23750243.620829005</v>
      </c>
      <c r="N45" s="110">
        <v>1030663</v>
      </c>
      <c r="O45" s="110">
        <v>793336.4122695609</v>
      </c>
      <c r="P45" s="110">
        <v>4918312</v>
      </c>
      <c r="Q45" s="111">
        <v>155</v>
      </c>
    </row>
    <row r="46" spans="2:17" s="89" customFormat="1" ht="15.75" customHeight="1">
      <c r="B46" s="131"/>
      <c r="C46" s="105">
        <v>2009</v>
      </c>
      <c r="D46" s="119">
        <v>1</v>
      </c>
      <c r="E46" s="109">
        <v>0</v>
      </c>
      <c r="F46" s="110">
        <v>46009073</v>
      </c>
      <c r="G46" s="110">
        <v>29596773.94453629</v>
      </c>
      <c r="H46" s="110">
        <v>3819420</v>
      </c>
      <c r="I46" s="110">
        <v>2456961.268035998</v>
      </c>
      <c r="J46" s="110">
        <v>14740677</v>
      </c>
      <c r="K46" s="110">
        <v>9482401.111589998</v>
      </c>
      <c r="L46" s="110">
        <v>34064261</v>
      </c>
      <c r="M46" s="110">
        <v>21912900.362167343</v>
      </c>
      <c r="N46" s="110">
        <v>1092889</v>
      </c>
      <c r="O46" s="110">
        <v>703035.0009327579</v>
      </c>
      <c r="P46" s="110">
        <v>1345392</v>
      </c>
      <c r="Q46" s="111">
        <v>145</v>
      </c>
    </row>
    <row r="47" spans="2:17" s="89" customFormat="1" ht="15.75" customHeight="1">
      <c r="B47" s="131"/>
      <c r="C47" s="105">
        <v>2010</v>
      </c>
      <c r="D47" s="120">
        <v>2</v>
      </c>
      <c r="E47" s="113">
        <f>((D47-D46)/D46)*100</f>
        <v>100</v>
      </c>
      <c r="F47" s="114">
        <v>93528932</v>
      </c>
      <c r="G47" s="114">
        <v>62038293.97718228</v>
      </c>
      <c r="H47" s="114">
        <v>7231170</v>
      </c>
      <c r="I47" s="114">
        <v>4796477.845582383</v>
      </c>
      <c r="J47" s="114">
        <v>21385055</v>
      </c>
      <c r="K47" s="114">
        <v>14184833.51021491</v>
      </c>
      <c r="L47" s="114">
        <v>51473188</v>
      </c>
      <c r="M47" s="114">
        <v>34142470.15123375</v>
      </c>
      <c r="N47" s="114">
        <v>2952912</v>
      </c>
      <c r="O47" s="114">
        <v>1958684.0010612893</v>
      </c>
      <c r="P47" s="114">
        <v>24203926</v>
      </c>
      <c r="Q47" s="115">
        <v>367</v>
      </c>
    </row>
    <row r="48" spans="2:17" s="81" customFormat="1" ht="15.75" customHeight="1" thickBot="1">
      <c r="B48" s="132"/>
      <c r="C48" s="105">
        <v>2011</v>
      </c>
      <c r="D48" s="120">
        <v>2</v>
      </c>
      <c r="E48" s="109">
        <v>1</v>
      </c>
      <c r="F48" s="114">
        <v>112847966</v>
      </c>
      <c r="G48" s="114">
        <v>67249064.99171662</v>
      </c>
      <c r="H48" s="114">
        <v>14791560</v>
      </c>
      <c r="I48" s="114">
        <v>8814678.855344862</v>
      </c>
      <c r="J48" s="114">
        <v>65235358</v>
      </c>
      <c r="K48" s="114">
        <v>38875462.14080545</v>
      </c>
      <c r="L48" s="114">
        <v>116075042</v>
      </c>
      <c r="M48" s="114">
        <v>69172164.2849481</v>
      </c>
      <c r="N48" s="114">
        <v>3826285</v>
      </c>
      <c r="O48" s="114">
        <v>2280183.664469685</v>
      </c>
      <c r="P48" s="114">
        <v>26655271</v>
      </c>
      <c r="Q48" s="115">
        <v>350</v>
      </c>
    </row>
    <row r="49" spans="2:17" s="89" customFormat="1" ht="12.75" customHeight="1">
      <c r="B49" s="130" t="s">
        <v>186</v>
      </c>
      <c r="C49" s="93">
        <v>1997</v>
      </c>
      <c r="D49" s="94">
        <v>4</v>
      </c>
      <c r="E49" s="94"/>
      <c r="F49" s="95">
        <v>72248960.388489</v>
      </c>
      <c r="G49" s="95">
        <v>477246793.90230995</v>
      </c>
      <c r="H49" s="95">
        <v>13786186.687103</v>
      </c>
      <c r="I49" s="95">
        <v>91065855.63557637</v>
      </c>
      <c r="J49" s="95">
        <v>16772971.849984</v>
      </c>
      <c r="K49" s="95">
        <v>110795324.89569117</v>
      </c>
      <c r="L49" s="95">
        <v>56231093.0951</v>
      </c>
      <c r="M49" s="95">
        <v>371439377.85344845</v>
      </c>
      <c r="N49" s="95">
        <v>9103405.941677</v>
      </c>
      <c r="O49" s="95">
        <v>60133339.994035155</v>
      </c>
      <c r="P49" s="95">
        <v>36834540</v>
      </c>
      <c r="Q49" s="116">
        <v>1910</v>
      </c>
    </row>
    <row r="50" spans="2:17" s="89" customFormat="1" ht="15" customHeight="1">
      <c r="B50" s="131"/>
      <c r="C50" s="98">
        <v>1998</v>
      </c>
      <c r="D50" s="99">
        <v>3</v>
      </c>
      <c r="E50" s="99">
        <f>((D50-D49)/D49)*100</f>
        <v>-25</v>
      </c>
      <c r="F50" s="96">
        <v>116769869.965137</v>
      </c>
      <c r="G50" s="96">
        <v>448973285.21442086</v>
      </c>
      <c r="H50" s="96">
        <v>12291549.994328</v>
      </c>
      <c r="I50" s="96">
        <v>47260287.11840112</v>
      </c>
      <c r="J50" s="96">
        <v>22882700.482063</v>
      </c>
      <c r="K50" s="96">
        <v>87982638.0989957</v>
      </c>
      <c r="L50" s="96">
        <v>50259534.724002</v>
      </c>
      <c r="M50" s="96">
        <v>193244956.2984059</v>
      </c>
      <c r="N50" s="96">
        <v>7263831.584748</v>
      </c>
      <c r="O50" s="96">
        <v>27929005.40886336</v>
      </c>
      <c r="P50" s="96">
        <v>19586000</v>
      </c>
      <c r="Q50" s="97">
        <v>1952</v>
      </c>
    </row>
    <row r="51" spans="2:17" s="89" customFormat="1" ht="15" customHeight="1">
      <c r="B51" s="131"/>
      <c r="C51" s="98">
        <v>1999</v>
      </c>
      <c r="D51" s="99">
        <v>5</v>
      </c>
      <c r="E51" s="99">
        <f aca="true" t="shared" si="2" ref="E51:E63">((D51-D50)/D50)*100</f>
        <v>66.66666666666666</v>
      </c>
      <c r="F51" s="96">
        <v>180823533.333777</v>
      </c>
      <c r="G51" s="96">
        <v>434110533.33375823</v>
      </c>
      <c r="H51" s="96">
        <v>28884444.059089</v>
      </c>
      <c r="I51" s="96">
        <v>69344079.19346854</v>
      </c>
      <c r="J51" s="96">
        <v>42465185.952649</v>
      </c>
      <c r="K51" s="96">
        <v>101947927.80646424</v>
      </c>
      <c r="L51" s="96">
        <v>152661232.515291</v>
      </c>
      <c r="M51" s="96">
        <v>366500133.2778546</v>
      </c>
      <c r="N51" s="96">
        <v>-576889.996657</v>
      </c>
      <c r="O51" s="96">
        <v>-1384963.6687577125</v>
      </c>
      <c r="P51" s="96">
        <v>34830000</v>
      </c>
      <c r="Q51" s="97">
        <v>1904</v>
      </c>
    </row>
    <row r="52" spans="2:17" s="81" customFormat="1" ht="15" customHeight="1">
      <c r="B52" s="131"/>
      <c r="C52" s="100">
        <v>2000</v>
      </c>
      <c r="D52" s="101">
        <v>4</v>
      </c>
      <c r="E52" s="101">
        <f t="shared" si="2"/>
        <v>-20</v>
      </c>
      <c r="F52" s="102">
        <v>191678673.588548</v>
      </c>
      <c r="G52" s="102">
        <v>307803326.9397991</v>
      </c>
      <c r="H52" s="102">
        <v>24719226.789822</v>
      </c>
      <c r="I52" s="102">
        <v>39694871.1238432</v>
      </c>
      <c r="J52" s="102">
        <v>98675676.076531</v>
      </c>
      <c r="K52" s="102">
        <v>158456341.62508532</v>
      </c>
      <c r="L52" s="102">
        <v>201485062.952493</v>
      </c>
      <c r="M52" s="102">
        <v>323550719.2551728</v>
      </c>
      <c r="N52" s="102">
        <v>5433477.175095</v>
      </c>
      <c r="O52" s="102">
        <v>8725239.589959389</v>
      </c>
      <c r="P52" s="102">
        <v>0</v>
      </c>
      <c r="Q52" s="103">
        <v>1201</v>
      </c>
    </row>
    <row r="53" spans="2:17" s="89" customFormat="1" ht="15" customHeight="1">
      <c r="B53" s="131"/>
      <c r="C53" s="98">
        <v>2001</v>
      </c>
      <c r="D53" s="99">
        <v>6</v>
      </c>
      <c r="E53" s="99">
        <f t="shared" si="2"/>
        <v>50</v>
      </c>
      <c r="F53" s="96">
        <v>601285998.865182</v>
      </c>
      <c r="G53" s="96">
        <v>491011254.2964951</v>
      </c>
      <c r="H53" s="96">
        <v>125732486.495504</v>
      </c>
      <c r="I53" s="96">
        <v>102673380.08283935</v>
      </c>
      <c r="J53" s="96">
        <v>206754154.384914</v>
      </c>
      <c r="K53" s="96">
        <v>168835823.33057106</v>
      </c>
      <c r="L53" s="96">
        <v>505558961.635562</v>
      </c>
      <c r="M53" s="96">
        <v>412840379.3569277</v>
      </c>
      <c r="N53" s="96">
        <v>11721629.335329</v>
      </c>
      <c r="O53" s="96">
        <v>9571904.107530948</v>
      </c>
      <c r="P53" s="96">
        <v>65954953</v>
      </c>
      <c r="Q53" s="97">
        <v>1749</v>
      </c>
    </row>
    <row r="54" spans="2:17" s="89" customFormat="1" ht="15" customHeight="1">
      <c r="B54" s="131"/>
      <c r="C54" s="98">
        <v>2002</v>
      </c>
      <c r="D54" s="99">
        <v>7</v>
      </c>
      <c r="E54" s="99">
        <f t="shared" si="2"/>
        <v>16.666666666666664</v>
      </c>
      <c r="F54" s="96">
        <v>961539062.470785</v>
      </c>
      <c r="G54" s="96">
        <v>636697770.2053342</v>
      </c>
      <c r="H54" s="96">
        <v>134180503.3999</v>
      </c>
      <c r="I54" s="96">
        <v>88849668.88419193</v>
      </c>
      <c r="J54" s="96">
        <v>463423453.445479</v>
      </c>
      <c r="K54" s="96">
        <v>306862914.86837745</v>
      </c>
      <c r="L54" s="96">
        <v>922484293.04004</v>
      </c>
      <c r="M54" s="96">
        <v>610837058.370557</v>
      </c>
      <c r="N54" s="96">
        <v>83926169.616268</v>
      </c>
      <c r="O54" s="96">
        <v>55572994.527381524</v>
      </c>
      <c r="P54" s="96">
        <v>59633370</v>
      </c>
      <c r="Q54" s="97">
        <v>1707</v>
      </c>
    </row>
    <row r="55" spans="2:17" s="89" customFormat="1" ht="15" customHeight="1">
      <c r="B55" s="131"/>
      <c r="C55" s="98">
        <v>2003</v>
      </c>
      <c r="D55" s="99">
        <v>7</v>
      </c>
      <c r="E55" s="99">
        <f t="shared" si="2"/>
        <v>0</v>
      </c>
      <c r="F55" s="96">
        <v>1274167509.278054</v>
      </c>
      <c r="G55" s="96">
        <v>849292699.6945574</v>
      </c>
      <c r="H55" s="96">
        <v>135584993.60637</v>
      </c>
      <c r="I55" s="96">
        <v>90373788.7048056</v>
      </c>
      <c r="J55" s="96">
        <v>627863178.472468</v>
      </c>
      <c r="K55" s="96">
        <v>418500401.24302244</v>
      </c>
      <c r="L55" s="96">
        <v>1087508462.06555</v>
      </c>
      <c r="M55" s="96">
        <v>724875647.0110027</v>
      </c>
      <c r="N55" s="96">
        <v>82430577.472942</v>
      </c>
      <c r="O55" s="96">
        <v>54943865.04882924</v>
      </c>
      <c r="P55" s="96">
        <v>56233824</v>
      </c>
      <c r="Q55" s="97">
        <v>1595</v>
      </c>
    </row>
    <row r="56" spans="2:17" s="89" customFormat="1" ht="15" customHeight="1">
      <c r="B56" s="131"/>
      <c r="C56" s="98">
        <v>2004</v>
      </c>
      <c r="D56" s="104">
        <v>10</v>
      </c>
      <c r="E56" s="99">
        <f t="shared" si="2"/>
        <v>42.857142857142854</v>
      </c>
      <c r="F56" s="96">
        <v>1478851549.54</v>
      </c>
      <c r="G56" s="96">
        <v>1034740074.7270678</v>
      </c>
      <c r="H56" s="96">
        <v>272550935.80999994</v>
      </c>
      <c r="I56" s="96">
        <v>190701612.86620983</v>
      </c>
      <c r="J56" s="96">
        <v>840835060.72</v>
      </c>
      <c r="K56" s="96">
        <v>588325267.558587</v>
      </c>
      <c r="L56" s="96">
        <v>1697842267.6299999</v>
      </c>
      <c r="M56" s="96">
        <v>1187966050.7024553</v>
      </c>
      <c r="N56" s="96">
        <v>201981001.75</v>
      </c>
      <c r="O56" s="96">
        <v>141324419.55330285</v>
      </c>
      <c r="P56" s="96">
        <v>42764022.72</v>
      </c>
      <c r="Q56" s="97">
        <v>1619</v>
      </c>
    </row>
    <row r="57" spans="2:17" s="89" customFormat="1" ht="15.75" customHeight="1" thickBot="1">
      <c r="B57" s="131"/>
      <c r="C57" s="105">
        <v>2005</v>
      </c>
      <c r="D57" s="117">
        <v>8</v>
      </c>
      <c r="E57" s="99">
        <f t="shared" si="2"/>
        <v>-20</v>
      </c>
      <c r="F57" s="96">
        <v>1664614164</v>
      </c>
      <c r="G57" s="96">
        <v>1235555248.4301472</v>
      </c>
      <c r="H57" s="107">
        <v>162037745</v>
      </c>
      <c r="I57" s="96">
        <v>120272067.01007973</v>
      </c>
      <c r="J57" s="96">
        <v>794138565</v>
      </c>
      <c r="K57" s="96">
        <v>589447148.2861512</v>
      </c>
      <c r="L57" s="96">
        <v>1995821474</v>
      </c>
      <c r="M57" s="96">
        <v>1481392956.0738091</v>
      </c>
      <c r="N57" s="96">
        <v>78489361</v>
      </c>
      <c r="O57" s="96">
        <v>58258510.606712885</v>
      </c>
      <c r="P57" s="96">
        <v>56042035</v>
      </c>
      <c r="Q57" s="118">
        <v>1784</v>
      </c>
    </row>
    <row r="58" spans="2:17" s="89" customFormat="1" ht="15" customHeight="1">
      <c r="B58" s="131"/>
      <c r="C58" s="105">
        <v>2006</v>
      </c>
      <c r="D58" s="99">
        <v>7</v>
      </c>
      <c r="E58" s="99">
        <f t="shared" si="2"/>
        <v>-12.5</v>
      </c>
      <c r="F58" s="96">
        <v>2234141242</v>
      </c>
      <c r="G58" s="96">
        <v>1553634009.4992385</v>
      </c>
      <c r="H58" s="96">
        <v>107690095</v>
      </c>
      <c r="I58" s="96">
        <v>74888279.63644202</v>
      </c>
      <c r="J58" s="96">
        <v>652135101</v>
      </c>
      <c r="K58" s="96">
        <v>453498307.3831197</v>
      </c>
      <c r="L58" s="96">
        <v>2549061180</v>
      </c>
      <c r="M58" s="96">
        <v>1772631052.635239</v>
      </c>
      <c r="N58" s="96">
        <v>-8571380</v>
      </c>
      <c r="O58" s="96">
        <v>-5960584.418745349</v>
      </c>
      <c r="P58" s="96">
        <v>107253974</v>
      </c>
      <c r="Q58" s="97">
        <v>2516</v>
      </c>
    </row>
    <row r="59" spans="2:17" s="89" customFormat="1" ht="15" customHeight="1">
      <c r="B59" s="131"/>
      <c r="C59" s="105">
        <v>2007</v>
      </c>
      <c r="D59" s="99">
        <v>5</v>
      </c>
      <c r="E59" s="99">
        <f t="shared" si="2"/>
        <v>-28.57142857142857</v>
      </c>
      <c r="F59" s="110">
        <v>1740217584</v>
      </c>
      <c r="G59" s="110">
        <v>1330655215.286858</v>
      </c>
      <c r="H59" s="110">
        <v>177461904</v>
      </c>
      <c r="I59" s="110">
        <v>135696024.5911041</v>
      </c>
      <c r="J59" s="110">
        <v>424692960</v>
      </c>
      <c r="K59" s="110">
        <v>324740944.64707637</v>
      </c>
      <c r="L59" s="110">
        <v>1333833564</v>
      </c>
      <c r="M59" s="110">
        <v>1019914178.8819306</v>
      </c>
      <c r="N59" s="110">
        <v>117061497</v>
      </c>
      <c r="O59" s="110">
        <v>89510928.3600578</v>
      </c>
      <c r="P59" s="110">
        <v>135884617</v>
      </c>
      <c r="Q59" s="111">
        <v>951</v>
      </c>
    </row>
    <row r="60" spans="2:17" s="89" customFormat="1" ht="15" customHeight="1">
      <c r="B60" s="131"/>
      <c r="C60" s="98">
        <v>2008</v>
      </c>
      <c r="D60" s="99">
        <v>9</v>
      </c>
      <c r="E60" s="99">
        <f t="shared" si="2"/>
        <v>80</v>
      </c>
      <c r="F60" s="110">
        <v>2547308583</v>
      </c>
      <c r="G60" s="110">
        <v>1960750169.7263596</v>
      </c>
      <c r="H60" s="110">
        <v>114341120</v>
      </c>
      <c r="I60" s="110">
        <v>88012254.16618559</v>
      </c>
      <c r="J60" s="110">
        <v>531466753</v>
      </c>
      <c r="K60" s="110">
        <v>409088059.88530964</v>
      </c>
      <c r="L60" s="110">
        <v>2902749643</v>
      </c>
      <c r="M60" s="110">
        <v>2234345258.8230767</v>
      </c>
      <c r="N60" s="110">
        <v>47160648</v>
      </c>
      <c r="O60" s="110">
        <v>36301156.91028749</v>
      </c>
      <c r="P60" s="110">
        <v>156373487</v>
      </c>
      <c r="Q60" s="111">
        <v>1075</v>
      </c>
    </row>
    <row r="61" spans="2:17" s="89" customFormat="1" ht="15.75" customHeight="1">
      <c r="B61" s="131"/>
      <c r="C61" s="98">
        <v>2009</v>
      </c>
      <c r="D61" s="109">
        <v>10</v>
      </c>
      <c r="E61" s="99">
        <f t="shared" si="2"/>
        <v>11.11111111111111</v>
      </c>
      <c r="F61" s="110">
        <v>2416502430</v>
      </c>
      <c r="G61" s="110">
        <v>1554490701.3695457</v>
      </c>
      <c r="H61" s="110">
        <v>334505659</v>
      </c>
      <c r="I61" s="110">
        <v>215181218.1173731</v>
      </c>
      <c r="J61" s="110">
        <v>917288736</v>
      </c>
      <c r="K61" s="110">
        <v>590074643.7830083</v>
      </c>
      <c r="L61" s="110">
        <v>3023044806</v>
      </c>
      <c r="M61" s="110">
        <v>1944668038.5711436</v>
      </c>
      <c r="N61" s="110">
        <v>259135192</v>
      </c>
      <c r="O61" s="110">
        <v>166696809.96828625</v>
      </c>
      <c r="P61" s="110">
        <v>84261453</v>
      </c>
      <c r="Q61" s="111">
        <v>978</v>
      </c>
    </row>
    <row r="62" spans="2:17" s="89" customFormat="1" ht="15.75" customHeight="1">
      <c r="B62" s="131"/>
      <c r="C62" s="112">
        <v>2010</v>
      </c>
      <c r="D62" s="113">
        <v>9</v>
      </c>
      <c r="E62" s="101">
        <f>((D62-D61)/D61)*100</f>
        <v>-10</v>
      </c>
      <c r="F62" s="114">
        <v>1987309708</v>
      </c>
      <c r="G62" s="114">
        <v>1318194287.6094453</v>
      </c>
      <c r="H62" s="114">
        <v>259949976</v>
      </c>
      <c r="I62" s="114">
        <v>172426357.12390554</v>
      </c>
      <c r="J62" s="114">
        <v>944669416</v>
      </c>
      <c r="K62" s="114">
        <v>626604812.9477315</v>
      </c>
      <c r="L62" s="114">
        <v>3285360862</v>
      </c>
      <c r="M62" s="114">
        <v>2179199298.22234</v>
      </c>
      <c r="N62" s="114">
        <v>195047524</v>
      </c>
      <c r="O62" s="114">
        <v>129376176.70469621</v>
      </c>
      <c r="P62" s="114">
        <v>68708246</v>
      </c>
      <c r="Q62" s="115">
        <v>929</v>
      </c>
    </row>
    <row r="63" spans="2:17" s="81" customFormat="1" ht="15.75" customHeight="1" thickBot="1">
      <c r="B63" s="132"/>
      <c r="C63" s="105">
        <v>2011</v>
      </c>
      <c r="D63" s="113">
        <v>8</v>
      </c>
      <c r="E63" s="99">
        <f t="shared" si="2"/>
        <v>-11.11111111111111</v>
      </c>
      <c r="F63" s="114">
        <v>2337060545</v>
      </c>
      <c r="G63" s="114">
        <v>1392715722.3222053</v>
      </c>
      <c r="H63" s="114">
        <v>218002292</v>
      </c>
      <c r="I63" s="114">
        <v>129913287.96348163</v>
      </c>
      <c r="J63" s="114">
        <v>1115140553</v>
      </c>
      <c r="K63" s="114">
        <v>664541525.928751</v>
      </c>
      <c r="L63" s="114">
        <v>4621519913</v>
      </c>
      <c r="M63" s="114">
        <v>2754085022.5856047</v>
      </c>
      <c r="N63" s="114">
        <v>138385312</v>
      </c>
      <c r="O63" s="114">
        <v>82467439.78165261</v>
      </c>
      <c r="P63" s="114">
        <v>157239169</v>
      </c>
      <c r="Q63" s="115">
        <v>1105</v>
      </c>
    </row>
    <row r="64" spans="2:17" s="89" customFormat="1" ht="12.75" customHeight="1">
      <c r="B64" s="130" t="s">
        <v>187</v>
      </c>
      <c r="C64" s="93">
        <v>1997</v>
      </c>
      <c r="D64" s="94">
        <v>27</v>
      </c>
      <c r="E64" s="94"/>
      <c r="F64" s="95">
        <v>87342080.208468</v>
      </c>
      <c r="G64" s="95">
        <v>576945710.0574554</v>
      </c>
      <c r="H64" s="95">
        <v>19228503.47847</v>
      </c>
      <c r="I64" s="95">
        <v>127015552.71238613</v>
      </c>
      <c r="J64" s="95">
        <v>22115288.102013</v>
      </c>
      <c r="K64" s="95">
        <v>146084459.70930794</v>
      </c>
      <c r="L64" s="95">
        <v>56526053.989994</v>
      </c>
      <c r="M64" s="95">
        <v>373387767.7078877</v>
      </c>
      <c r="N64" s="95">
        <v>6362410.215867</v>
      </c>
      <c r="O64" s="95">
        <v>42027454.245523065</v>
      </c>
      <c r="P64" s="95">
        <v>124905770</v>
      </c>
      <c r="Q64" s="116">
        <v>6090</v>
      </c>
    </row>
    <row r="65" spans="2:17" s="89" customFormat="1" ht="15" customHeight="1">
      <c r="B65" s="131"/>
      <c r="C65" s="98">
        <v>1998</v>
      </c>
      <c r="D65" s="99">
        <v>25</v>
      </c>
      <c r="E65" s="99">
        <f>((D65-D64)/D64)*100</f>
        <v>-7.4074074074074066</v>
      </c>
      <c r="F65" s="96">
        <v>149529368.892561</v>
      </c>
      <c r="G65" s="96">
        <v>574931632.6872332</v>
      </c>
      <c r="H65" s="96">
        <v>30940189.683404</v>
      </c>
      <c r="I65" s="96">
        <v>118963210.38520159</v>
      </c>
      <c r="J65" s="96">
        <v>35972141.267467</v>
      </c>
      <c r="K65" s="96">
        <v>138310768.40176174</v>
      </c>
      <c r="L65" s="96">
        <v>107073472.83492</v>
      </c>
      <c r="M65" s="96">
        <v>411691208.2916926</v>
      </c>
      <c r="N65" s="96">
        <v>6701376.161991</v>
      </c>
      <c r="O65" s="96">
        <v>25766397.374639537</v>
      </c>
      <c r="P65" s="96">
        <v>120129086</v>
      </c>
      <c r="Q65" s="97">
        <v>7578</v>
      </c>
    </row>
    <row r="66" spans="2:17" s="89" customFormat="1" ht="15" customHeight="1">
      <c r="B66" s="131"/>
      <c r="C66" s="98">
        <v>1999</v>
      </c>
      <c r="D66" s="99">
        <v>28</v>
      </c>
      <c r="E66" s="99">
        <f aca="true" t="shared" si="3" ref="E66:E78">((D66-D65)/D65)*100</f>
        <v>12</v>
      </c>
      <c r="F66" s="96">
        <v>240714647.473614</v>
      </c>
      <c r="G66" s="96">
        <v>577893607.4826642</v>
      </c>
      <c r="H66" s="96">
        <v>67420081.725078</v>
      </c>
      <c r="I66" s="96">
        <v>161858177.9455368</v>
      </c>
      <c r="J66" s="96">
        <v>76772010.520229</v>
      </c>
      <c r="K66" s="96">
        <v>184309740.09629133</v>
      </c>
      <c r="L66" s="96">
        <v>228911454.562147</v>
      </c>
      <c r="M66" s="96">
        <v>549557194.2107251</v>
      </c>
      <c r="N66" s="96">
        <v>11617743.374422</v>
      </c>
      <c r="O66" s="96">
        <v>27891196.900215585</v>
      </c>
      <c r="P66" s="96">
        <v>126602154</v>
      </c>
      <c r="Q66" s="97">
        <v>8265</v>
      </c>
    </row>
    <row r="67" spans="2:17" s="81" customFormat="1" ht="15" customHeight="1">
      <c r="B67" s="131"/>
      <c r="C67" s="100">
        <v>2000</v>
      </c>
      <c r="D67" s="101">
        <v>24</v>
      </c>
      <c r="E67" s="101">
        <f t="shared" si="3"/>
        <v>-14.285714285714285</v>
      </c>
      <c r="F67" s="102">
        <v>247831131.825358</v>
      </c>
      <c r="G67" s="102">
        <v>397974617.9736644</v>
      </c>
      <c r="H67" s="102">
        <v>43128293.888362</v>
      </c>
      <c r="I67" s="102">
        <v>69256699.74413028</v>
      </c>
      <c r="J67" s="102">
        <v>57210058.899756</v>
      </c>
      <c r="K67" s="102">
        <v>91869617.69970661</v>
      </c>
      <c r="L67" s="102">
        <v>203965486.93437</v>
      </c>
      <c r="M67" s="102">
        <v>327533858.01312286</v>
      </c>
      <c r="N67" s="102">
        <v>6622918.45556</v>
      </c>
      <c r="O67" s="102">
        <v>10635279.848859299</v>
      </c>
      <c r="P67" s="102">
        <v>60177057</v>
      </c>
      <c r="Q67" s="103">
        <v>5460</v>
      </c>
    </row>
    <row r="68" spans="2:17" s="89" customFormat="1" ht="15" customHeight="1">
      <c r="B68" s="131"/>
      <c r="C68" s="98">
        <v>2001</v>
      </c>
      <c r="D68" s="99">
        <v>28</v>
      </c>
      <c r="E68" s="99">
        <f t="shared" si="3"/>
        <v>16.666666666666664</v>
      </c>
      <c r="F68" s="96">
        <v>517642312.730959</v>
      </c>
      <c r="G68" s="96">
        <v>422707666.12005436</v>
      </c>
      <c r="H68" s="96">
        <v>60518989.795202</v>
      </c>
      <c r="I68" s="96">
        <v>49419918.54821421</v>
      </c>
      <c r="J68" s="96">
        <v>164284764.155884</v>
      </c>
      <c r="K68" s="96">
        <v>134155241.0370876</v>
      </c>
      <c r="L68" s="96">
        <v>389062946.853005</v>
      </c>
      <c r="M68" s="96">
        <v>317709519.08929706</v>
      </c>
      <c r="N68" s="96">
        <v>-5480473.910584</v>
      </c>
      <c r="O68" s="96">
        <v>-4475365.090911467</v>
      </c>
      <c r="P68" s="96">
        <v>104168811</v>
      </c>
      <c r="Q68" s="97">
        <v>6966</v>
      </c>
    </row>
    <row r="69" spans="2:17" s="89" customFormat="1" ht="15" customHeight="1">
      <c r="B69" s="131"/>
      <c r="C69" s="98">
        <v>2002</v>
      </c>
      <c r="D69" s="99">
        <v>29</v>
      </c>
      <c r="E69" s="99">
        <f t="shared" si="3"/>
        <v>3.571428571428571</v>
      </c>
      <c r="F69" s="96">
        <v>822597631.642153</v>
      </c>
      <c r="G69" s="96">
        <v>544695580.5382695</v>
      </c>
      <c r="H69" s="96">
        <v>104223720.216671</v>
      </c>
      <c r="I69" s="96">
        <v>69013327.54380456</v>
      </c>
      <c r="J69" s="96">
        <v>204739296.230841</v>
      </c>
      <c r="K69" s="96">
        <v>135571250.79101667</v>
      </c>
      <c r="L69" s="96">
        <v>474902427.377516</v>
      </c>
      <c r="M69" s="96">
        <v>314463892.7090413</v>
      </c>
      <c r="N69" s="96">
        <v>31989035.155028</v>
      </c>
      <c r="O69" s="96">
        <v>21182028.01027151</v>
      </c>
      <c r="P69" s="96">
        <v>116257416</v>
      </c>
      <c r="Q69" s="97">
        <v>7603</v>
      </c>
    </row>
    <row r="70" spans="2:17" s="89" customFormat="1" ht="15" customHeight="1">
      <c r="B70" s="131"/>
      <c r="C70" s="98">
        <v>2003</v>
      </c>
      <c r="D70" s="99">
        <v>34</v>
      </c>
      <c r="E70" s="99">
        <f t="shared" si="3"/>
        <v>17.24137931034483</v>
      </c>
      <c r="F70" s="96">
        <v>1492563308.10826</v>
      </c>
      <c r="G70" s="96">
        <v>994863793.1652657</v>
      </c>
      <c r="H70" s="96">
        <v>173246295.854069</v>
      </c>
      <c r="I70" s="96">
        <v>115476821.72601646</v>
      </c>
      <c r="J70" s="96">
        <v>303189591.611922</v>
      </c>
      <c r="K70" s="96">
        <v>202090152.9071933</v>
      </c>
      <c r="L70" s="96">
        <v>871245254.145823</v>
      </c>
      <c r="M70" s="96">
        <v>580726025.8965712</v>
      </c>
      <c r="N70" s="96">
        <v>35730052.813381</v>
      </c>
      <c r="O70" s="96">
        <v>23815764.248532098</v>
      </c>
      <c r="P70" s="96">
        <v>186671899</v>
      </c>
      <c r="Q70" s="97">
        <v>10567</v>
      </c>
    </row>
    <row r="71" spans="2:17" s="89" customFormat="1" ht="15" customHeight="1">
      <c r="B71" s="131"/>
      <c r="C71" s="98">
        <v>2004</v>
      </c>
      <c r="D71" s="104">
        <v>33</v>
      </c>
      <c r="E71" s="99">
        <f t="shared" si="3"/>
        <v>-2.941176470588235</v>
      </c>
      <c r="F71" s="96">
        <v>1556734139.8430572</v>
      </c>
      <c r="G71" s="96">
        <v>1089233872.5225194</v>
      </c>
      <c r="H71" s="96">
        <v>132957046.589805</v>
      </c>
      <c r="I71" s="96">
        <v>93028934.7613142</v>
      </c>
      <c r="J71" s="96">
        <v>372732822.686228</v>
      </c>
      <c r="K71" s="96">
        <v>260798042.18316948</v>
      </c>
      <c r="L71" s="96">
        <v>937988574.771976</v>
      </c>
      <c r="M71" s="96">
        <v>656302769.7097721</v>
      </c>
      <c r="N71" s="96">
        <v>27631.840000000317</v>
      </c>
      <c r="O71" s="96">
        <v>19333.767608615104</v>
      </c>
      <c r="P71" s="96">
        <v>170380828.34</v>
      </c>
      <c r="Q71" s="97">
        <v>10046</v>
      </c>
    </row>
    <row r="72" spans="2:17" s="89" customFormat="1" ht="15.75" customHeight="1" thickBot="1">
      <c r="B72" s="131"/>
      <c r="C72" s="105">
        <v>2005</v>
      </c>
      <c r="D72" s="117">
        <v>32</v>
      </c>
      <c r="E72" s="99">
        <f t="shared" si="3"/>
        <v>-3.0303030303030303</v>
      </c>
      <c r="F72" s="96">
        <v>1698867156</v>
      </c>
      <c r="G72" s="96">
        <v>1260979436.7828038</v>
      </c>
      <c r="H72" s="96">
        <v>230798554</v>
      </c>
      <c r="I72" s="96">
        <v>171309586.86519307</v>
      </c>
      <c r="J72" s="96">
        <v>716239513</v>
      </c>
      <c r="K72" s="96">
        <v>531626792.8981786</v>
      </c>
      <c r="L72" s="96">
        <v>1284078315</v>
      </c>
      <c r="M72" s="96">
        <v>953103569.4669181</v>
      </c>
      <c r="N72" s="96">
        <v>78819292</v>
      </c>
      <c r="O72" s="96">
        <v>58503400.97679736</v>
      </c>
      <c r="P72" s="96">
        <v>168634299</v>
      </c>
      <c r="Q72" s="118">
        <v>9864</v>
      </c>
    </row>
    <row r="73" spans="2:17" s="89" customFormat="1" ht="15" customHeight="1">
      <c r="B73" s="131"/>
      <c r="C73" s="105">
        <v>2006</v>
      </c>
      <c r="D73" s="117">
        <v>36</v>
      </c>
      <c r="E73" s="99">
        <f t="shared" si="3"/>
        <v>12.5</v>
      </c>
      <c r="F73" s="96">
        <v>2362018464</v>
      </c>
      <c r="G73" s="96">
        <v>1642560527.395498</v>
      </c>
      <c r="H73" s="96">
        <v>321875222</v>
      </c>
      <c r="I73" s="96">
        <v>223833785.57868165</v>
      </c>
      <c r="J73" s="96">
        <v>731614956</v>
      </c>
      <c r="K73" s="96">
        <v>508769032.2042267</v>
      </c>
      <c r="L73" s="96">
        <v>1646736506</v>
      </c>
      <c r="M73" s="96">
        <v>1145149551.115778</v>
      </c>
      <c r="N73" s="96">
        <v>86492504</v>
      </c>
      <c r="O73" s="96">
        <v>60147359.19778027</v>
      </c>
      <c r="P73" s="96">
        <v>179369202</v>
      </c>
      <c r="Q73" s="97">
        <v>12406</v>
      </c>
    </row>
    <row r="74" spans="2:17" s="89" customFormat="1" ht="15" customHeight="1">
      <c r="B74" s="131"/>
      <c r="C74" s="105">
        <v>2007</v>
      </c>
      <c r="D74" s="117">
        <v>38</v>
      </c>
      <c r="E74" s="99">
        <f t="shared" si="3"/>
        <v>5.555555555555555</v>
      </c>
      <c r="F74" s="110">
        <v>3043835513</v>
      </c>
      <c r="G74" s="110">
        <v>2327465046.375947</v>
      </c>
      <c r="H74" s="110">
        <v>497318153</v>
      </c>
      <c r="I74" s="110">
        <v>380273708.31708455</v>
      </c>
      <c r="J74" s="110">
        <v>968862779</v>
      </c>
      <c r="K74" s="110">
        <v>740839721.2090626</v>
      </c>
      <c r="L74" s="110">
        <v>2011050318</v>
      </c>
      <c r="M74" s="110">
        <v>1537747129.126236</v>
      </c>
      <c r="N74" s="110">
        <v>231188073</v>
      </c>
      <c r="O74" s="110">
        <v>176777673.02089784</v>
      </c>
      <c r="P74" s="110">
        <v>181213933</v>
      </c>
      <c r="Q74" s="111">
        <v>14379</v>
      </c>
    </row>
    <row r="75" spans="2:17" s="89" customFormat="1" ht="15" customHeight="1">
      <c r="B75" s="131"/>
      <c r="C75" s="98">
        <v>2008</v>
      </c>
      <c r="D75" s="99">
        <v>38</v>
      </c>
      <c r="E75" s="99">
        <f t="shared" si="3"/>
        <v>0</v>
      </c>
      <c r="F75" s="110">
        <v>3636030300</v>
      </c>
      <c r="G75" s="110">
        <v>2798776353.7697725</v>
      </c>
      <c r="H75" s="110">
        <v>504914833</v>
      </c>
      <c r="I75" s="110">
        <v>388650142.78566754</v>
      </c>
      <c r="J75" s="110">
        <v>1097351616</v>
      </c>
      <c r="K75" s="110">
        <v>844668911.2111765</v>
      </c>
      <c r="L75" s="110">
        <v>2486335019</v>
      </c>
      <c r="M75" s="110">
        <v>1913816740.9460032</v>
      </c>
      <c r="N75" s="110">
        <v>134559917</v>
      </c>
      <c r="O75" s="110">
        <v>103575350.80629642</v>
      </c>
      <c r="P75" s="110">
        <v>213203001</v>
      </c>
      <c r="Q75" s="111">
        <v>12916</v>
      </c>
    </row>
    <row r="76" spans="2:17" s="89" customFormat="1" ht="15.75" customHeight="1">
      <c r="B76" s="131"/>
      <c r="C76" s="98">
        <v>2009</v>
      </c>
      <c r="D76" s="104">
        <v>38</v>
      </c>
      <c r="E76" s="99">
        <f t="shared" si="3"/>
        <v>0</v>
      </c>
      <c r="F76" s="110">
        <v>4102451240</v>
      </c>
      <c r="G76" s="110">
        <v>2639029957.6077657</v>
      </c>
      <c r="H76" s="110">
        <v>616470616</v>
      </c>
      <c r="I76" s="110">
        <v>396563987.8291188</v>
      </c>
      <c r="J76" s="110">
        <v>1297211710</v>
      </c>
      <c r="K76" s="110">
        <v>834471969.0195751</v>
      </c>
      <c r="L76" s="110">
        <v>2658354565</v>
      </c>
      <c r="M76" s="110">
        <v>1710069644.8444226</v>
      </c>
      <c r="N76" s="110">
        <v>213649292</v>
      </c>
      <c r="O76" s="110">
        <v>137436583.40463033</v>
      </c>
      <c r="P76" s="110">
        <v>222028537</v>
      </c>
      <c r="Q76" s="111">
        <v>14516</v>
      </c>
    </row>
    <row r="77" spans="2:17" s="89" customFormat="1" ht="15.75" customHeight="1">
      <c r="B77" s="131"/>
      <c r="C77" s="112">
        <v>2010</v>
      </c>
      <c r="D77" s="120">
        <v>39</v>
      </c>
      <c r="E77" s="101">
        <f>((D77-D76)/D76)*100</f>
        <v>2.631578947368421</v>
      </c>
      <c r="F77" s="114">
        <v>4798985371</v>
      </c>
      <c r="G77" s="114">
        <v>3183195390.687185</v>
      </c>
      <c r="H77" s="114">
        <v>630230342</v>
      </c>
      <c r="I77" s="114">
        <v>418035514.7253913</v>
      </c>
      <c r="J77" s="114">
        <v>1489919849</v>
      </c>
      <c r="K77" s="114">
        <v>988272651.2337489</v>
      </c>
      <c r="L77" s="114">
        <v>3288236583</v>
      </c>
      <c r="M77" s="114">
        <v>2181106780.976386</v>
      </c>
      <c r="N77" s="114">
        <v>181222887</v>
      </c>
      <c r="O77" s="114">
        <v>120206213.18652162</v>
      </c>
      <c r="P77" s="114">
        <v>211051610</v>
      </c>
      <c r="Q77" s="115">
        <v>15357</v>
      </c>
    </row>
    <row r="78" spans="2:17" s="81" customFormat="1" ht="15.75" customHeight="1" thickBot="1">
      <c r="B78" s="132"/>
      <c r="C78" s="98">
        <v>2011</v>
      </c>
      <c r="D78" s="120">
        <v>36</v>
      </c>
      <c r="E78" s="99">
        <f t="shared" si="3"/>
        <v>-7.6923076923076925</v>
      </c>
      <c r="F78" s="114">
        <v>5816104133</v>
      </c>
      <c r="G78" s="114">
        <v>3465969114.930336</v>
      </c>
      <c r="H78" s="114">
        <v>767542656</v>
      </c>
      <c r="I78" s="114">
        <v>457398815.2986186</v>
      </c>
      <c r="J78" s="114">
        <v>1590213372</v>
      </c>
      <c r="K78" s="114">
        <v>947649888.5617915</v>
      </c>
      <c r="L78" s="114">
        <v>3874360605</v>
      </c>
      <c r="M78" s="114">
        <v>2308833179.3857193</v>
      </c>
      <c r="N78" s="114">
        <v>211059105</v>
      </c>
      <c r="O78" s="114">
        <v>125775660.58424608</v>
      </c>
      <c r="P78" s="114">
        <v>275905573</v>
      </c>
      <c r="Q78" s="115">
        <v>16874</v>
      </c>
    </row>
    <row r="79" spans="2:17" s="89" customFormat="1" ht="12.75" customHeight="1">
      <c r="B79" s="130" t="s">
        <v>188</v>
      </c>
      <c r="C79" s="93">
        <v>1997</v>
      </c>
      <c r="D79" s="94">
        <v>8</v>
      </c>
      <c r="E79" s="94"/>
      <c r="F79" s="95">
        <v>16165602.239682</v>
      </c>
      <c r="G79" s="95">
        <v>106783292.09035122</v>
      </c>
      <c r="H79" s="95">
        <v>3598147.314625</v>
      </c>
      <c r="I79" s="95">
        <v>23767875.145322915</v>
      </c>
      <c r="J79" s="95">
        <v>3413927.182078</v>
      </c>
      <c r="K79" s="95">
        <v>22550993.031620946</v>
      </c>
      <c r="L79" s="95">
        <v>13800079.368947</v>
      </c>
      <c r="M79" s="95">
        <v>91157624.95423649</v>
      </c>
      <c r="N79" s="95">
        <v>1460927.27115</v>
      </c>
      <c r="O79" s="95">
        <v>9650282.1982733</v>
      </c>
      <c r="P79" s="95">
        <v>0</v>
      </c>
      <c r="Q79" s="116">
        <v>1830</v>
      </c>
    </row>
    <row r="80" spans="2:17" s="89" customFormat="1" ht="15" customHeight="1">
      <c r="B80" s="131"/>
      <c r="C80" s="98">
        <v>1998</v>
      </c>
      <c r="D80" s="99">
        <v>9</v>
      </c>
      <c r="E80" s="99">
        <f>((D80-D79)/D79)*100</f>
        <v>12.5</v>
      </c>
      <c r="F80" s="96">
        <v>20169721.001122</v>
      </c>
      <c r="G80" s="96">
        <v>77551391.48853824</v>
      </c>
      <c r="H80" s="96">
        <v>6311869.910626</v>
      </c>
      <c r="I80" s="96">
        <v>24268768.736882985</v>
      </c>
      <c r="J80" s="96">
        <v>6123908.827885</v>
      </c>
      <c r="K80" s="96">
        <v>23546069.423816334</v>
      </c>
      <c r="L80" s="96">
        <v>28833460.837232</v>
      </c>
      <c r="M80" s="96">
        <v>110862961.82447074</v>
      </c>
      <c r="N80" s="96">
        <v>3299502.360232</v>
      </c>
      <c r="O80" s="96">
        <v>12686392.600149184</v>
      </c>
      <c r="P80" s="96">
        <v>556953</v>
      </c>
      <c r="Q80" s="97">
        <v>1761</v>
      </c>
    </row>
    <row r="81" spans="2:17" s="89" customFormat="1" ht="15" customHeight="1">
      <c r="B81" s="131"/>
      <c r="C81" s="98">
        <v>1999</v>
      </c>
      <c r="D81" s="99">
        <v>7</v>
      </c>
      <c r="E81" s="99">
        <f aca="true" t="shared" si="4" ref="E81:E93">((D81-D80)/D80)*100</f>
        <v>-22.22222222222222</v>
      </c>
      <c r="F81" s="96">
        <v>43376250.114389</v>
      </c>
      <c r="G81" s="96">
        <v>104135157.21108039</v>
      </c>
      <c r="H81" s="96">
        <v>10999014.372126</v>
      </c>
      <c r="I81" s="96">
        <v>26405788.600622274</v>
      </c>
      <c r="J81" s="96">
        <v>13157907.434455</v>
      </c>
      <c r="K81" s="96">
        <v>31588732.443270482</v>
      </c>
      <c r="L81" s="96">
        <v>32458991.96943</v>
      </c>
      <c r="M81" s="96">
        <v>77925644.16555032</v>
      </c>
      <c r="N81" s="96">
        <v>5065667.207976</v>
      </c>
      <c r="O81" s="96">
        <v>12161356.72609942</v>
      </c>
      <c r="P81" s="96">
        <v>718028</v>
      </c>
      <c r="Q81" s="97">
        <v>1677</v>
      </c>
    </row>
    <row r="82" spans="2:17" s="81" customFormat="1" ht="15" customHeight="1">
      <c r="B82" s="131"/>
      <c r="C82" s="100">
        <v>2000</v>
      </c>
      <c r="D82" s="101">
        <v>7</v>
      </c>
      <c r="E82" s="101">
        <f t="shared" si="4"/>
        <v>0</v>
      </c>
      <c r="F82" s="102">
        <v>35613271.193546</v>
      </c>
      <c r="G82" s="102">
        <v>57188852.31913298</v>
      </c>
      <c r="H82" s="102">
        <v>6705626.469623</v>
      </c>
      <c r="I82" s="102">
        <v>10768094.842914516</v>
      </c>
      <c r="J82" s="102">
        <v>12951564.288581</v>
      </c>
      <c r="K82" s="102">
        <v>20798007.94979052</v>
      </c>
      <c r="L82" s="102">
        <v>39419866.326334</v>
      </c>
      <c r="M82" s="102">
        <v>63301596.23711362</v>
      </c>
      <c r="N82" s="102">
        <v>3093368.296775</v>
      </c>
      <c r="O82" s="102">
        <v>4967423.0073257955</v>
      </c>
      <c r="P82" s="102">
        <v>0</v>
      </c>
      <c r="Q82" s="103">
        <v>832</v>
      </c>
    </row>
    <row r="83" spans="2:17" s="89" customFormat="1" ht="15" customHeight="1">
      <c r="B83" s="131"/>
      <c r="C83" s="98">
        <v>2001</v>
      </c>
      <c r="D83" s="99">
        <v>6</v>
      </c>
      <c r="E83" s="99">
        <f t="shared" si="4"/>
        <v>-14.285714285714285</v>
      </c>
      <c r="F83" s="96">
        <v>58198724.445576</v>
      </c>
      <c r="G83" s="96">
        <v>47525185.589571014</v>
      </c>
      <c r="H83" s="96">
        <v>15305371.550475</v>
      </c>
      <c r="I83" s="96">
        <v>12498394.601996427</v>
      </c>
      <c r="J83" s="96">
        <v>20941293.182475</v>
      </c>
      <c r="K83" s="96">
        <v>17100698.588564962</v>
      </c>
      <c r="L83" s="96">
        <v>45916514.714307</v>
      </c>
      <c r="M83" s="96">
        <v>37495510.49807568</v>
      </c>
      <c r="N83" s="96">
        <v>9692804.515776</v>
      </c>
      <c r="O83" s="96">
        <v>7915162.022605172</v>
      </c>
      <c r="P83" s="96">
        <v>136687</v>
      </c>
      <c r="Q83" s="97">
        <v>905</v>
      </c>
    </row>
    <row r="84" spans="2:17" s="89" customFormat="1" ht="15" customHeight="1">
      <c r="B84" s="131"/>
      <c r="C84" s="98">
        <v>2002</v>
      </c>
      <c r="D84" s="99">
        <v>3</v>
      </c>
      <c r="E84" s="99">
        <f t="shared" si="4"/>
        <v>-50</v>
      </c>
      <c r="F84" s="96">
        <v>43650297.302814</v>
      </c>
      <c r="G84" s="96">
        <v>28903710.776020613</v>
      </c>
      <c r="H84" s="96">
        <v>10945587.963899</v>
      </c>
      <c r="I84" s="96">
        <v>7247788.178561472</v>
      </c>
      <c r="J84" s="96">
        <v>20331539.486655</v>
      </c>
      <c r="K84" s="96">
        <v>13462839.276369242</v>
      </c>
      <c r="L84" s="96">
        <v>40815335.488748</v>
      </c>
      <c r="M84" s="96">
        <v>27026497.52896344</v>
      </c>
      <c r="N84" s="96">
        <v>4985395.43791</v>
      </c>
      <c r="O84" s="96">
        <v>3301155.702143495</v>
      </c>
      <c r="P84" s="96">
        <v>472700</v>
      </c>
      <c r="Q84" s="97">
        <v>807</v>
      </c>
    </row>
    <row r="85" spans="2:17" s="89" customFormat="1" ht="15" customHeight="1">
      <c r="B85" s="131"/>
      <c r="C85" s="98">
        <v>2003</v>
      </c>
      <c r="D85" s="99">
        <v>3</v>
      </c>
      <c r="E85" s="99">
        <f t="shared" si="4"/>
        <v>0</v>
      </c>
      <c r="F85" s="96">
        <v>53737387.312017</v>
      </c>
      <c r="G85" s="96">
        <v>35818501.42342273</v>
      </c>
      <c r="H85" s="96">
        <v>10342565.642928</v>
      </c>
      <c r="I85" s="96">
        <v>6893807.472478602</v>
      </c>
      <c r="J85" s="96">
        <v>23454637.407089</v>
      </c>
      <c r="K85" s="96">
        <v>15633621.308637984</v>
      </c>
      <c r="L85" s="96">
        <v>52557571.252945</v>
      </c>
      <c r="M85" s="96">
        <v>35032098.41231473</v>
      </c>
      <c r="N85" s="96">
        <v>3087517.051943</v>
      </c>
      <c r="O85" s="96">
        <v>2057975.6376643123</v>
      </c>
      <c r="P85" s="96">
        <v>341400</v>
      </c>
      <c r="Q85" s="97">
        <v>778</v>
      </c>
    </row>
    <row r="86" spans="2:17" s="89" customFormat="1" ht="15" customHeight="1">
      <c r="B86" s="131"/>
      <c r="C86" s="98">
        <v>2004</v>
      </c>
      <c r="D86" s="104">
        <v>4</v>
      </c>
      <c r="E86" s="99">
        <f t="shared" si="4"/>
        <v>33.33333333333333</v>
      </c>
      <c r="F86" s="96">
        <v>89398428.89000002</v>
      </c>
      <c r="G86" s="96">
        <v>62551333.850172244</v>
      </c>
      <c r="H86" s="96">
        <v>14434972.58</v>
      </c>
      <c r="I86" s="96">
        <v>10100029.722901117</v>
      </c>
      <c r="J86" s="96">
        <v>40354854.04</v>
      </c>
      <c r="K86" s="96">
        <v>28235954.242965125</v>
      </c>
      <c r="L86" s="96">
        <v>91762787.11999999</v>
      </c>
      <c r="M86" s="96">
        <v>64205655.55159841</v>
      </c>
      <c r="N86" s="96">
        <v>4607772.9</v>
      </c>
      <c r="O86" s="96">
        <v>3224020.2042959672</v>
      </c>
      <c r="P86" s="96">
        <v>571414</v>
      </c>
      <c r="Q86" s="97">
        <v>1148</v>
      </c>
    </row>
    <row r="87" spans="2:17" s="89" customFormat="1" ht="15.75" customHeight="1" thickBot="1">
      <c r="B87" s="131"/>
      <c r="C87" s="105">
        <v>2005</v>
      </c>
      <c r="D87" s="117">
        <v>7</v>
      </c>
      <c r="E87" s="99">
        <f t="shared" si="4"/>
        <v>75</v>
      </c>
      <c r="F87" s="96">
        <v>143696929</v>
      </c>
      <c r="G87" s="96">
        <v>106658647.1802028</v>
      </c>
      <c r="H87" s="96">
        <v>26510466</v>
      </c>
      <c r="I87" s="96">
        <v>19677319.8937102</v>
      </c>
      <c r="J87" s="96">
        <v>48762560</v>
      </c>
      <c r="K87" s="96">
        <v>36193874.975876965</v>
      </c>
      <c r="L87" s="96">
        <v>137149353</v>
      </c>
      <c r="M87" s="96">
        <v>101798727.04600449</v>
      </c>
      <c r="N87" s="96">
        <v>9872201</v>
      </c>
      <c r="O87" s="96">
        <v>7327613.82361237</v>
      </c>
      <c r="P87" s="96">
        <v>38894</v>
      </c>
      <c r="Q87" s="118">
        <v>1305</v>
      </c>
    </row>
    <row r="88" spans="2:17" s="89" customFormat="1" ht="15" customHeight="1">
      <c r="B88" s="131"/>
      <c r="C88" s="105">
        <v>2006</v>
      </c>
      <c r="D88" s="104">
        <v>10</v>
      </c>
      <c r="E88" s="99">
        <f t="shared" si="4"/>
        <v>42.857142857142854</v>
      </c>
      <c r="F88" s="96">
        <v>298286771</v>
      </c>
      <c r="G88" s="96">
        <v>207430248.0511262</v>
      </c>
      <c r="H88" s="96">
        <v>46101185</v>
      </c>
      <c r="I88" s="96">
        <v>32059015.584036272</v>
      </c>
      <c r="J88" s="96">
        <v>80061898</v>
      </c>
      <c r="K88" s="96">
        <v>55675480.69902156</v>
      </c>
      <c r="L88" s="96">
        <v>256506851</v>
      </c>
      <c r="M88" s="96">
        <v>178376263.7255652</v>
      </c>
      <c r="N88" s="96">
        <v>19101629</v>
      </c>
      <c r="O88" s="96">
        <v>13283377.02797616</v>
      </c>
      <c r="P88" s="96">
        <v>1420607</v>
      </c>
      <c r="Q88" s="97">
        <v>2231</v>
      </c>
    </row>
    <row r="89" spans="2:17" s="89" customFormat="1" ht="15" customHeight="1">
      <c r="B89" s="131"/>
      <c r="C89" s="105">
        <v>2007</v>
      </c>
      <c r="D89" s="119">
        <v>14</v>
      </c>
      <c r="E89" s="99">
        <f t="shared" si="4"/>
        <v>40</v>
      </c>
      <c r="F89" s="110">
        <v>486623804</v>
      </c>
      <c r="G89" s="110">
        <v>372096287.63027704</v>
      </c>
      <c r="H89" s="110">
        <v>88719754</v>
      </c>
      <c r="I89" s="110">
        <v>67839449.75875331</v>
      </c>
      <c r="J89" s="110">
        <v>307982108</v>
      </c>
      <c r="K89" s="110">
        <v>235498136.55097532</v>
      </c>
      <c r="L89" s="110">
        <v>654037851</v>
      </c>
      <c r="M89" s="110">
        <v>500109230.8398137</v>
      </c>
      <c r="N89" s="110">
        <v>52202251</v>
      </c>
      <c r="O89" s="110">
        <v>39916386.42289664</v>
      </c>
      <c r="P89" s="110">
        <v>2336293</v>
      </c>
      <c r="Q89" s="111">
        <v>2988</v>
      </c>
    </row>
    <row r="90" spans="2:17" s="89" customFormat="1" ht="15" customHeight="1">
      <c r="B90" s="131"/>
      <c r="C90" s="98">
        <v>2008</v>
      </c>
      <c r="D90" s="119">
        <v>15</v>
      </c>
      <c r="E90" s="99">
        <f t="shared" si="4"/>
        <v>7.142857142857142</v>
      </c>
      <c r="F90" s="110">
        <v>511686038</v>
      </c>
      <c r="G90" s="110">
        <v>393862169.88030636</v>
      </c>
      <c r="H90" s="110">
        <v>81497384</v>
      </c>
      <c r="I90" s="110">
        <v>62731312.01169996</v>
      </c>
      <c r="J90" s="110">
        <v>158989655</v>
      </c>
      <c r="K90" s="110">
        <v>122379752.14563368</v>
      </c>
      <c r="L90" s="110">
        <v>528906514</v>
      </c>
      <c r="M90" s="110">
        <v>407117356.73324865</v>
      </c>
      <c r="N90" s="110">
        <v>33845235</v>
      </c>
      <c r="O90" s="110">
        <v>26051830.04272024</v>
      </c>
      <c r="P90" s="110">
        <v>0</v>
      </c>
      <c r="Q90" s="111">
        <v>3185</v>
      </c>
    </row>
    <row r="91" spans="2:17" s="89" customFormat="1" ht="15.75" customHeight="1">
      <c r="B91" s="131"/>
      <c r="C91" s="98">
        <v>2009</v>
      </c>
      <c r="D91" s="119">
        <v>13</v>
      </c>
      <c r="E91" s="99">
        <f t="shared" si="4"/>
        <v>-13.333333333333334</v>
      </c>
      <c r="F91" s="110">
        <v>558151591</v>
      </c>
      <c r="G91" s="110">
        <v>359048452.58695555</v>
      </c>
      <c r="H91" s="110">
        <v>95417021</v>
      </c>
      <c r="I91" s="110">
        <v>61379980.44425003</v>
      </c>
      <c r="J91" s="110">
        <v>397329296</v>
      </c>
      <c r="K91" s="110">
        <v>255594485.79313362</v>
      </c>
      <c r="L91" s="110">
        <v>878802038</v>
      </c>
      <c r="M91" s="110">
        <v>565316872.6238799</v>
      </c>
      <c r="N91" s="110">
        <v>56356701</v>
      </c>
      <c r="O91" s="110">
        <v>36253209.00851061</v>
      </c>
      <c r="P91" s="110">
        <v>4047832</v>
      </c>
      <c r="Q91" s="111">
        <v>2229</v>
      </c>
    </row>
    <row r="92" spans="2:17" s="89" customFormat="1" ht="15.75" customHeight="1">
      <c r="B92" s="131"/>
      <c r="C92" s="112">
        <v>2010</v>
      </c>
      <c r="D92" s="120">
        <v>12</v>
      </c>
      <c r="E92" s="101">
        <f>((D92-D91)/D91)*100</f>
        <v>-7.6923076923076925</v>
      </c>
      <c r="F92" s="114">
        <v>626799876</v>
      </c>
      <c r="G92" s="114">
        <v>415760066.3305917</v>
      </c>
      <c r="H92" s="114">
        <v>97126749</v>
      </c>
      <c r="I92" s="114">
        <v>64424747.28044574</v>
      </c>
      <c r="J92" s="114">
        <v>396031411</v>
      </c>
      <c r="K92" s="114">
        <v>262689978.11090475</v>
      </c>
      <c r="L92" s="114">
        <v>1071385382</v>
      </c>
      <c r="M92" s="114">
        <v>710656262.9344654</v>
      </c>
      <c r="N92" s="114">
        <v>47832851</v>
      </c>
      <c r="O92" s="114">
        <v>31727813.080392677</v>
      </c>
      <c r="P92" s="114">
        <v>465597</v>
      </c>
      <c r="Q92" s="115">
        <v>2707</v>
      </c>
    </row>
    <row r="93" spans="2:17" s="81" customFormat="1" ht="15.75" customHeight="1" thickBot="1">
      <c r="B93" s="132"/>
      <c r="C93" s="98">
        <v>2011</v>
      </c>
      <c r="D93" s="120">
        <v>13</v>
      </c>
      <c r="E93" s="99">
        <f t="shared" si="4"/>
        <v>8.333333333333332</v>
      </c>
      <c r="F93" s="114">
        <v>860965709</v>
      </c>
      <c r="G93" s="114">
        <v>513072064.76526463</v>
      </c>
      <c r="H93" s="114">
        <v>115356847</v>
      </c>
      <c r="I93" s="114">
        <v>68744173.03314541</v>
      </c>
      <c r="J93" s="114">
        <v>259979191</v>
      </c>
      <c r="K93" s="114">
        <v>154928423.89425883</v>
      </c>
      <c r="L93" s="114">
        <v>762580532</v>
      </c>
      <c r="M93" s="114">
        <v>454441755.36035657</v>
      </c>
      <c r="N93" s="114">
        <v>46270167</v>
      </c>
      <c r="O93" s="114">
        <v>27573607.022394907</v>
      </c>
      <c r="P93" s="114">
        <v>4926237</v>
      </c>
      <c r="Q93" s="115">
        <v>2959</v>
      </c>
    </row>
    <row r="94" spans="2:17" s="89" customFormat="1" ht="12.75" customHeight="1">
      <c r="B94" s="130" t="s">
        <v>18</v>
      </c>
      <c r="C94" s="93">
        <v>1997</v>
      </c>
      <c r="D94" s="94">
        <v>6</v>
      </c>
      <c r="E94" s="94"/>
      <c r="F94" s="95">
        <v>12331896.975255</v>
      </c>
      <c r="G94" s="95">
        <v>81459418.41277653</v>
      </c>
      <c r="H94" s="95">
        <v>1765236.123644</v>
      </c>
      <c r="I94" s="95">
        <v>11660420.799963009</v>
      </c>
      <c r="J94" s="95">
        <v>3025593.600745</v>
      </c>
      <c r="K94" s="95">
        <v>19985821.77297258</v>
      </c>
      <c r="L94" s="95">
        <v>6829877.578077</v>
      </c>
      <c r="M94" s="95">
        <v>45115350.578827776</v>
      </c>
      <c r="N94" s="95">
        <v>720322.01422</v>
      </c>
      <c r="O94" s="95">
        <v>4758149.73689947</v>
      </c>
      <c r="P94" s="95">
        <v>11579184</v>
      </c>
      <c r="Q94" s="116">
        <v>332</v>
      </c>
    </row>
    <row r="95" spans="2:17" s="89" customFormat="1" ht="15" customHeight="1">
      <c r="B95" s="131"/>
      <c r="C95" s="98">
        <v>1998</v>
      </c>
      <c r="D95" s="99">
        <v>8</v>
      </c>
      <c r="E95" s="99">
        <f>((D95-D94)/D94)*100</f>
        <v>33.33333333333333</v>
      </c>
      <c r="F95" s="96">
        <v>29534656.569763</v>
      </c>
      <c r="G95" s="96">
        <v>113559018.19335055</v>
      </c>
      <c r="H95" s="96">
        <v>6056473.306565</v>
      </c>
      <c r="I95" s="96">
        <v>23286783.808817986</v>
      </c>
      <c r="J95" s="96">
        <v>8445152.799501</v>
      </c>
      <c r="K95" s="96">
        <v>32471116.030717235</v>
      </c>
      <c r="L95" s="96">
        <v>18899506.356421</v>
      </c>
      <c r="M95" s="96">
        <v>72667490.85450359</v>
      </c>
      <c r="N95" s="96">
        <v>2054534.435187</v>
      </c>
      <c r="O95" s="96">
        <v>7899564.118958636</v>
      </c>
      <c r="P95" s="96">
        <v>6260004</v>
      </c>
      <c r="Q95" s="97">
        <v>422</v>
      </c>
    </row>
    <row r="96" spans="2:17" s="89" customFormat="1" ht="15" customHeight="1">
      <c r="B96" s="131"/>
      <c r="C96" s="98">
        <v>1999</v>
      </c>
      <c r="D96" s="99">
        <v>8</v>
      </c>
      <c r="E96" s="99">
        <f aca="true" t="shared" si="5" ref="E96:E108">((D96-D95)/D95)*100</f>
        <v>0</v>
      </c>
      <c r="F96" s="96">
        <v>22430781.573153</v>
      </c>
      <c r="G96" s="96">
        <v>53850504.81145298</v>
      </c>
      <c r="H96" s="96">
        <v>3054702.872161</v>
      </c>
      <c r="I96" s="96">
        <v>7333551.493887712</v>
      </c>
      <c r="J96" s="96">
        <v>3698602.340082</v>
      </c>
      <c r="K96" s="96">
        <v>8879387.57107875</v>
      </c>
      <c r="L96" s="96">
        <v>11736938.084006</v>
      </c>
      <c r="M96" s="96">
        <v>28177352.568087425</v>
      </c>
      <c r="N96" s="96">
        <v>1916227.658465</v>
      </c>
      <c r="O96" s="96">
        <v>4600366.973637459</v>
      </c>
      <c r="P96" s="96">
        <v>1844804</v>
      </c>
      <c r="Q96" s="97">
        <v>302</v>
      </c>
    </row>
    <row r="97" spans="2:17" s="81" customFormat="1" ht="15" customHeight="1">
      <c r="B97" s="131"/>
      <c r="C97" s="100">
        <v>2000</v>
      </c>
      <c r="D97" s="101">
        <v>8</v>
      </c>
      <c r="E97" s="101">
        <f t="shared" si="5"/>
        <v>0</v>
      </c>
      <c r="F97" s="102">
        <v>29620473.049603</v>
      </c>
      <c r="G97" s="102">
        <v>47565438.447103165</v>
      </c>
      <c r="H97" s="102">
        <v>2450484.174739</v>
      </c>
      <c r="I97" s="102">
        <v>3935060.523306211</v>
      </c>
      <c r="J97" s="102">
        <v>5481236.411648</v>
      </c>
      <c r="K97" s="102">
        <v>8801932.795457428</v>
      </c>
      <c r="L97" s="102">
        <v>13845264.28239</v>
      </c>
      <c r="M97" s="102">
        <v>22233138.03615044</v>
      </c>
      <c r="N97" s="102">
        <v>1708687.172434</v>
      </c>
      <c r="O97" s="102">
        <v>2743860.7880995166</v>
      </c>
      <c r="P97" s="102">
        <v>9753878</v>
      </c>
      <c r="Q97" s="103">
        <v>239</v>
      </c>
    </row>
    <row r="98" spans="2:17" s="89" customFormat="1" ht="15" customHeight="1">
      <c r="B98" s="131"/>
      <c r="C98" s="98">
        <v>2001</v>
      </c>
      <c r="D98" s="99">
        <v>6</v>
      </c>
      <c r="E98" s="99">
        <f t="shared" si="5"/>
        <v>-25</v>
      </c>
      <c r="F98" s="96">
        <v>37026721.858</v>
      </c>
      <c r="G98" s="96">
        <v>30236089.275812987</v>
      </c>
      <c r="H98" s="96">
        <v>7285298.656347</v>
      </c>
      <c r="I98" s="96">
        <v>5949188.302951934</v>
      </c>
      <c r="J98" s="96">
        <v>13044849.294768</v>
      </c>
      <c r="K98" s="96">
        <v>10652447.963899666</v>
      </c>
      <c r="L98" s="96">
        <v>22746914.888622</v>
      </c>
      <c r="M98" s="96">
        <v>18575172.599923074</v>
      </c>
      <c r="N98" s="96">
        <v>4012576.159</v>
      </c>
      <c r="O98" s="96">
        <v>3276677.0829675635</v>
      </c>
      <c r="P98" s="96">
        <v>31635</v>
      </c>
      <c r="Q98" s="97">
        <v>222</v>
      </c>
    </row>
    <row r="99" spans="2:17" s="89" customFormat="1" ht="15" customHeight="1">
      <c r="B99" s="131"/>
      <c r="C99" s="98">
        <v>2002</v>
      </c>
      <c r="D99" s="99">
        <v>3</v>
      </c>
      <c r="E99" s="99">
        <f t="shared" si="5"/>
        <v>-50</v>
      </c>
      <c r="F99" s="96">
        <v>42653564.392</v>
      </c>
      <c r="G99" s="96">
        <v>28243708.861823987</v>
      </c>
      <c r="H99" s="96">
        <v>9299629.386</v>
      </c>
      <c r="I99" s="96">
        <v>6157891.577059152</v>
      </c>
      <c r="J99" s="96">
        <v>15166487.052</v>
      </c>
      <c r="K99" s="96">
        <v>10042720.950975271</v>
      </c>
      <c r="L99" s="96">
        <v>27472717.689</v>
      </c>
      <c r="M99" s="96">
        <v>18191479.448707685</v>
      </c>
      <c r="N99" s="96">
        <v>6534309.661</v>
      </c>
      <c r="O99" s="96">
        <v>4326792.902515368</v>
      </c>
      <c r="P99" s="96">
        <v>201753</v>
      </c>
      <c r="Q99" s="97">
        <v>115</v>
      </c>
    </row>
    <row r="100" spans="2:17" s="89" customFormat="1" ht="15" customHeight="1">
      <c r="B100" s="131"/>
      <c r="C100" s="98">
        <v>2003</v>
      </c>
      <c r="D100" s="99">
        <v>6</v>
      </c>
      <c r="E100" s="99">
        <f t="shared" si="5"/>
        <v>100</v>
      </c>
      <c r="F100" s="96">
        <v>102813659.255887</v>
      </c>
      <c r="G100" s="96">
        <v>68530149.7637337</v>
      </c>
      <c r="H100" s="96">
        <v>15474183.301664</v>
      </c>
      <c r="I100" s="96">
        <v>10314272.508239523</v>
      </c>
      <c r="J100" s="96">
        <v>42733749.545737</v>
      </c>
      <c r="K100" s="96">
        <v>28484058.222716726</v>
      </c>
      <c r="L100" s="96">
        <v>74099778.204573</v>
      </c>
      <c r="M100" s="96">
        <v>49390994.68466855</v>
      </c>
      <c r="N100" s="96">
        <v>9438896.8817</v>
      </c>
      <c r="O100" s="96">
        <v>6291469.65090927</v>
      </c>
      <c r="P100" s="96">
        <v>1223266</v>
      </c>
      <c r="Q100" s="97">
        <v>296</v>
      </c>
    </row>
    <row r="101" spans="2:17" s="89" customFormat="1" ht="15" customHeight="1">
      <c r="B101" s="131"/>
      <c r="C101" s="98">
        <v>2004</v>
      </c>
      <c r="D101" s="104">
        <v>3</v>
      </c>
      <c r="E101" s="99">
        <f t="shared" si="5"/>
        <v>-50</v>
      </c>
      <c r="F101" s="96">
        <v>64330857.8</v>
      </c>
      <c r="G101" s="96">
        <v>45011763.77570405</v>
      </c>
      <c r="H101" s="96">
        <v>9902450</v>
      </c>
      <c r="I101" s="96">
        <v>6928661.538859825</v>
      </c>
      <c r="J101" s="96">
        <v>36201193.5</v>
      </c>
      <c r="K101" s="96">
        <v>25329672.663257305</v>
      </c>
      <c r="L101" s="96">
        <v>51903820.25</v>
      </c>
      <c r="M101" s="96">
        <v>36316669.418787144</v>
      </c>
      <c r="N101" s="96">
        <v>5511543.05</v>
      </c>
      <c r="O101" s="96">
        <v>3856380.6280572154</v>
      </c>
      <c r="P101" s="96">
        <v>978494.41</v>
      </c>
      <c r="Q101" s="97">
        <v>102</v>
      </c>
    </row>
    <row r="102" spans="2:17" s="89" customFormat="1" ht="15.75" customHeight="1" thickBot="1">
      <c r="B102" s="131"/>
      <c r="C102" s="105">
        <v>2005</v>
      </c>
      <c r="D102" s="117">
        <v>3</v>
      </c>
      <c r="E102" s="99">
        <f t="shared" si="5"/>
        <v>0</v>
      </c>
      <c r="F102" s="96">
        <v>72011650</v>
      </c>
      <c r="G102" s="96">
        <v>53450447.57507831</v>
      </c>
      <c r="H102" s="96">
        <v>10331245</v>
      </c>
      <c r="I102" s="96">
        <v>7668337.96000772</v>
      </c>
      <c r="J102" s="96">
        <v>40301429</v>
      </c>
      <c r="K102" s="96">
        <v>29913623.94786456</v>
      </c>
      <c r="L102" s="96">
        <v>58997660</v>
      </c>
      <c r="M102" s="96">
        <v>43790849.57617684</v>
      </c>
      <c r="N102" s="96">
        <v>5841825</v>
      </c>
      <c r="O102" s="96">
        <v>4336078.410997136</v>
      </c>
      <c r="P102" s="96">
        <v>623866</v>
      </c>
      <c r="Q102" s="118">
        <v>110</v>
      </c>
    </row>
    <row r="103" spans="2:17" s="89" customFormat="1" ht="15" customHeight="1">
      <c r="B103" s="131"/>
      <c r="C103" s="105">
        <v>2006</v>
      </c>
      <c r="D103" s="104">
        <v>4</v>
      </c>
      <c r="E103" s="99">
        <f t="shared" si="5"/>
        <v>33.33333333333333</v>
      </c>
      <c r="F103" s="96">
        <v>110599436</v>
      </c>
      <c r="G103" s="96">
        <v>76911451.24164644</v>
      </c>
      <c r="H103" s="96">
        <v>14894744</v>
      </c>
      <c r="I103" s="96">
        <v>10357886.245575482</v>
      </c>
      <c r="J103" s="96">
        <v>47880638</v>
      </c>
      <c r="K103" s="96">
        <v>33296456.90920091</v>
      </c>
      <c r="L103" s="96">
        <v>80541050</v>
      </c>
      <c r="M103" s="96">
        <v>56008685.61414733</v>
      </c>
      <c r="N103" s="96">
        <v>8845781</v>
      </c>
      <c r="O103" s="96">
        <v>6151404.371318697</v>
      </c>
      <c r="P103" s="96">
        <v>1087738</v>
      </c>
      <c r="Q103" s="97">
        <v>221</v>
      </c>
    </row>
    <row r="104" spans="2:17" s="89" customFormat="1" ht="15" customHeight="1">
      <c r="B104" s="131"/>
      <c r="C104" s="105">
        <v>2007</v>
      </c>
      <c r="D104" s="119">
        <v>5</v>
      </c>
      <c r="E104" s="99">
        <f t="shared" si="5"/>
        <v>25</v>
      </c>
      <c r="F104" s="110">
        <v>173456363</v>
      </c>
      <c r="G104" s="110">
        <v>132633192.63796175</v>
      </c>
      <c r="H104" s="110">
        <v>20281617</v>
      </c>
      <c r="I104" s="110">
        <v>15508313.261303421</v>
      </c>
      <c r="J104" s="110">
        <v>62371598</v>
      </c>
      <c r="K104" s="110">
        <v>47692364.98214545</v>
      </c>
      <c r="L104" s="110">
        <v>107312019</v>
      </c>
      <c r="M104" s="110">
        <v>82056002.11043057</v>
      </c>
      <c r="N104" s="110">
        <v>10104961</v>
      </c>
      <c r="O104" s="110">
        <v>7726745.884278057</v>
      </c>
      <c r="P104" s="110">
        <v>942403</v>
      </c>
      <c r="Q104" s="111">
        <v>292</v>
      </c>
    </row>
    <row r="105" spans="2:17" s="89" customFormat="1" ht="15" customHeight="1">
      <c r="B105" s="131"/>
      <c r="C105" s="98">
        <v>2008</v>
      </c>
      <c r="D105" s="119">
        <v>3</v>
      </c>
      <c r="E105" s="99">
        <f t="shared" si="5"/>
        <v>-40</v>
      </c>
      <c r="F105" s="110">
        <v>150841752</v>
      </c>
      <c r="G105" s="110">
        <v>116108033.71435168</v>
      </c>
      <c r="H105" s="110">
        <v>15041183</v>
      </c>
      <c r="I105" s="110">
        <v>11577710.81091483</v>
      </c>
      <c r="J105" s="110">
        <v>38827850</v>
      </c>
      <c r="K105" s="110">
        <v>29887118.500558056</v>
      </c>
      <c r="L105" s="110">
        <v>78632142</v>
      </c>
      <c r="M105" s="110">
        <v>60525837.663087405</v>
      </c>
      <c r="N105" s="110">
        <v>6019036</v>
      </c>
      <c r="O105" s="110">
        <v>4633056.998806912</v>
      </c>
      <c r="P105" s="110">
        <v>1114073</v>
      </c>
      <c r="Q105" s="111">
        <v>84</v>
      </c>
    </row>
    <row r="106" spans="2:17" s="89" customFormat="1" ht="15.75" customHeight="1">
      <c r="B106" s="131"/>
      <c r="C106" s="98">
        <v>2009</v>
      </c>
      <c r="D106" s="119">
        <v>3</v>
      </c>
      <c r="E106" s="99">
        <f t="shared" si="5"/>
        <v>0</v>
      </c>
      <c r="F106" s="110">
        <v>136753202</v>
      </c>
      <c r="G106" s="110">
        <v>87970770.58660817</v>
      </c>
      <c r="H106" s="110">
        <v>20645560</v>
      </c>
      <c r="I106" s="110">
        <v>13280901.622998592</v>
      </c>
      <c r="J106" s="110">
        <v>46522944</v>
      </c>
      <c r="K106" s="110">
        <v>29927337.523238536</v>
      </c>
      <c r="L106" s="110">
        <v>81195115</v>
      </c>
      <c r="M106" s="110">
        <v>52231294.98948235</v>
      </c>
      <c r="N106" s="110">
        <v>15454501</v>
      </c>
      <c r="O106" s="110">
        <v>9941590.705872515</v>
      </c>
      <c r="P106" s="110">
        <v>1119611</v>
      </c>
      <c r="Q106" s="111">
        <v>68</v>
      </c>
    </row>
    <row r="107" spans="2:17" s="89" customFormat="1" ht="15.75" customHeight="1">
      <c r="B107" s="131"/>
      <c r="C107" s="112">
        <v>2010</v>
      </c>
      <c r="D107" s="120">
        <v>3</v>
      </c>
      <c r="E107" s="101">
        <f>((D107-D106)/D106)*100</f>
        <v>0</v>
      </c>
      <c r="F107" s="114">
        <v>338643803</v>
      </c>
      <c r="G107" s="114">
        <v>224624438.17988855</v>
      </c>
      <c r="H107" s="114">
        <v>27079591</v>
      </c>
      <c r="I107" s="114">
        <v>17962052.931812152</v>
      </c>
      <c r="J107" s="114">
        <v>64292741</v>
      </c>
      <c r="K107" s="114">
        <v>42645755.50543911</v>
      </c>
      <c r="L107" s="114">
        <v>117878150</v>
      </c>
      <c r="M107" s="114">
        <v>78189274.34332713</v>
      </c>
      <c r="N107" s="114">
        <v>20366779</v>
      </c>
      <c r="O107" s="114">
        <v>13509405.01459273</v>
      </c>
      <c r="P107" s="114">
        <v>2375265</v>
      </c>
      <c r="Q107" s="115">
        <v>58</v>
      </c>
    </row>
    <row r="108" spans="2:17" s="81" customFormat="1" ht="15.75" customHeight="1" thickBot="1">
      <c r="B108" s="132"/>
      <c r="C108" s="98">
        <v>2011</v>
      </c>
      <c r="D108" s="120">
        <v>5</v>
      </c>
      <c r="E108" s="99">
        <f t="shared" si="5"/>
        <v>66.66666666666666</v>
      </c>
      <c r="F108" s="114">
        <v>595036895</v>
      </c>
      <c r="G108" s="114">
        <v>354598104.35860455</v>
      </c>
      <c r="H108" s="114">
        <v>34110652</v>
      </c>
      <c r="I108" s="114">
        <v>20327432.86890814</v>
      </c>
      <c r="J108" s="114">
        <v>93286829</v>
      </c>
      <c r="K108" s="114">
        <v>55592070.009415634</v>
      </c>
      <c r="L108" s="114">
        <v>205839455</v>
      </c>
      <c r="M108" s="114">
        <v>122665134.14299846</v>
      </c>
      <c r="N108" s="114">
        <v>20661038</v>
      </c>
      <c r="O108" s="114">
        <v>12312454.8585867</v>
      </c>
      <c r="P108" s="114">
        <v>5456789</v>
      </c>
      <c r="Q108" s="115">
        <v>105</v>
      </c>
    </row>
    <row r="109" spans="2:17" s="89" customFormat="1" ht="12.75" customHeight="1">
      <c r="B109" s="130" t="s">
        <v>19</v>
      </c>
      <c r="C109" s="93">
        <v>1997</v>
      </c>
      <c r="D109" s="94">
        <v>31</v>
      </c>
      <c r="E109" s="94"/>
      <c r="F109" s="95">
        <v>115382520.908807</v>
      </c>
      <c r="G109" s="95">
        <v>762169280.7758064</v>
      </c>
      <c r="H109" s="95">
        <v>28302062.187249</v>
      </c>
      <c r="I109" s="95">
        <v>186951734.21264046</v>
      </c>
      <c r="J109" s="95">
        <v>51286770.203138</v>
      </c>
      <c r="K109" s="95">
        <v>338779222.80736125</v>
      </c>
      <c r="L109" s="95">
        <v>109720426.5407</v>
      </c>
      <c r="M109" s="95">
        <v>724767823.793985</v>
      </c>
      <c r="N109" s="95">
        <v>13197631.748616</v>
      </c>
      <c r="O109" s="95">
        <v>87178104.78189012</v>
      </c>
      <c r="P109" s="95">
        <v>158283207</v>
      </c>
      <c r="Q109" s="116">
        <v>7266</v>
      </c>
    </row>
    <row r="110" spans="2:17" s="89" customFormat="1" ht="15" customHeight="1">
      <c r="B110" s="131"/>
      <c r="C110" s="98">
        <v>1998</v>
      </c>
      <c r="D110" s="99">
        <v>22</v>
      </c>
      <c r="E110" s="99">
        <f>((D110-D109)/D109)*100</f>
        <v>-29.03225806451613</v>
      </c>
      <c r="F110" s="96">
        <v>214723985.154548</v>
      </c>
      <c r="G110" s="96">
        <v>825601099.478426</v>
      </c>
      <c r="H110" s="96">
        <v>50630860.678291</v>
      </c>
      <c r="I110" s="96">
        <v>194672682.76270944</v>
      </c>
      <c r="J110" s="96">
        <v>89768764.069198</v>
      </c>
      <c r="K110" s="96">
        <v>345155620.41663015</v>
      </c>
      <c r="L110" s="96">
        <v>182840853.258697</v>
      </c>
      <c r="M110" s="96">
        <v>703012331.721138</v>
      </c>
      <c r="N110" s="96">
        <v>16340775.111468</v>
      </c>
      <c r="O110" s="96">
        <v>62829319.64329711</v>
      </c>
      <c r="P110" s="96">
        <v>207746312</v>
      </c>
      <c r="Q110" s="97">
        <v>6553</v>
      </c>
    </row>
    <row r="111" spans="2:17" s="89" customFormat="1" ht="15" customHeight="1">
      <c r="B111" s="131"/>
      <c r="C111" s="98">
        <v>1999</v>
      </c>
      <c r="D111" s="99">
        <v>28</v>
      </c>
      <c r="E111" s="99">
        <f aca="true" t="shared" si="6" ref="E111:E123">((D111-D110)/D110)*100</f>
        <v>27.27272727272727</v>
      </c>
      <c r="F111" s="96">
        <v>341357330.178008</v>
      </c>
      <c r="G111" s="96">
        <v>819510657.318199</v>
      </c>
      <c r="H111" s="96">
        <v>77825461.282307</v>
      </c>
      <c r="I111" s="96">
        <v>186838802.89987227</v>
      </c>
      <c r="J111" s="96">
        <v>138433096.719659</v>
      </c>
      <c r="K111" s="96">
        <v>332342059.35511047</v>
      </c>
      <c r="L111" s="96">
        <v>345419849.944114</v>
      </c>
      <c r="M111" s="96">
        <v>829263716.5015292</v>
      </c>
      <c r="N111" s="96">
        <v>764875.565877</v>
      </c>
      <c r="O111" s="96">
        <v>1836268.3977860364</v>
      </c>
      <c r="P111" s="96">
        <v>240615918</v>
      </c>
      <c r="Q111" s="97">
        <v>8019</v>
      </c>
    </row>
    <row r="112" spans="2:17" s="81" customFormat="1" ht="15" customHeight="1">
      <c r="B112" s="131"/>
      <c r="C112" s="100">
        <v>2000</v>
      </c>
      <c r="D112" s="101">
        <v>25</v>
      </c>
      <c r="E112" s="101">
        <f t="shared" si="6"/>
        <v>-10.714285714285714</v>
      </c>
      <c r="F112" s="102">
        <v>392045543.537502</v>
      </c>
      <c r="G112" s="102">
        <v>629558418.5426805</v>
      </c>
      <c r="H112" s="102">
        <v>86571165.539023</v>
      </c>
      <c r="I112" s="102">
        <v>139018557.83480027</v>
      </c>
      <c r="J112" s="102">
        <v>194520649.657203</v>
      </c>
      <c r="K112" s="102">
        <v>312367056.8145845</v>
      </c>
      <c r="L112" s="102">
        <v>369976171.150547</v>
      </c>
      <c r="M112" s="102">
        <v>594118762.5966059</v>
      </c>
      <c r="N112" s="102">
        <v>5400015.919912</v>
      </c>
      <c r="O112" s="102">
        <v>8671506.5090898</v>
      </c>
      <c r="P112" s="102">
        <v>215179720</v>
      </c>
      <c r="Q112" s="103">
        <v>6445</v>
      </c>
    </row>
    <row r="113" spans="2:17" s="89" customFormat="1" ht="15" customHeight="1">
      <c r="B113" s="131"/>
      <c r="C113" s="98">
        <v>2001</v>
      </c>
      <c r="D113" s="99">
        <v>22</v>
      </c>
      <c r="E113" s="99">
        <f t="shared" si="6"/>
        <v>-12</v>
      </c>
      <c r="F113" s="96">
        <v>667289852.564257</v>
      </c>
      <c r="G113" s="96">
        <v>544910122.8122272</v>
      </c>
      <c r="H113" s="96">
        <v>152562831.846344</v>
      </c>
      <c r="I113" s="96">
        <v>124583089.52025785</v>
      </c>
      <c r="J113" s="96">
        <v>328129184.53675</v>
      </c>
      <c r="K113" s="96">
        <v>267950896.53634244</v>
      </c>
      <c r="L113" s="96">
        <v>701588713.811106</v>
      </c>
      <c r="M113" s="96">
        <v>572918636.0880084</v>
      </c>
      <c r="N113" s="96">
        <v>20371545.952267</v>
      </c>
      <c r="O113" s="96">
        <v>16635441.950851185</v>
      </c>
      <c r="P113" s="96">
        <v>243259034</v>
      </c>
      <c r="Q113" s="97">
        <v>6361</v>
      </c>
    </row>
    <row r="114" spans="2:17" s="89" customFormat="1" ht="15" customHeight="1">
      <c r="B114" s="131"/>
      <c r="C114" s="98">
        <v>2002</v>
      </c>
      <c r="D114" s="99">
        <v>15</v>
      </c>
      <c r="E114" s="99">
        <f t="shared" si="6"/>
        <v>-31.818181818181817</v>
      </c>
      <c r="F114" s="96">
        <v>835470074.865736</v>
      </c>
      <c r="G114" s="96">
        <v>553219265.3446776</v>
      </c>
      <c r="H114" s="96">
        <v>141215974.681408</v>
      </c>
      <c r="I114" s="96">
        <v>93508313.60505153</v>
      </c>
      <c r="J114" s="96">
        <v>453834028.646095</v>
      </c>
      <c r="K114" s="96">
        <v>300513130.83398724</v>
      </c>
      <c r="L114" s="96">
        <v>865630624.486406</v>
      </c>
      <c r="M114" s="96">
        <v>573190533.7425555</v>
      </c>
      <c r="N114" s="96">
        <v>37547994.975611</v>
      </c>
      <c r="O114" s="96">
        <v>24862978.125112817</v>
      </c>
      <c r="P114" s="96">
        <v>239120854</v>
      </c>
      <c r="Q114" s="97">
        <v>5332</v>
      </c>
    </row>
    <row r="115" spans="2:17" s="89" customFormat="1" ht="15" customHeight="1">
      <c r="B115" s="131"/>
      <c r="C115" s="98">
        <v>2003</v>
      </c>
      <c r="D115" s="99">
        <v>19</v>
      </c>
      <c r="E115" s="99">
        <f t="shared" si="6"/>
        <v>26.666666666666668</v>
      </c>
      <c r="F115" s="96">
        <v>1247750469.55858</v>
      </c>
      <c r="G115" s="96">
        <v>831684497.619147</v>
      </c>
      <c r="H115" s="96">
        <v>197354268.547954</v>
      </c>
      <c r="I115" s="96">
        <v>131545921.79666047</v>
      </c>
      <c r="J115" s="96">
        <v>646229265.372971</v>
      </c>
      <c r="K115" s="96">
        <v>430742263.802672</v>
      </c>
      <c r="L115" s="96">
        <v>1140428737.640589</v>
      </c>
      <c r="M115" s="96">
        <v>760149504.9491718</v>
      </c>
      <c r="N115" s="96">
        <v>80060134.394455</v>
      </c>
      <c r="O115" s="96">
        <v>53363853.011996515</v>
      </c>
      <c r="P115" s="96">
        <v>302917429</v>
      </c>
      <c r="Q115" s="97">
        <v>5306</v>
      </c>
    </row>
    <row r="116" spans="2:17" s="89" customFormat="1" ht="15" customHeight="1">
      <c r="B116" s="131"/>
      <c r="C116" s="98">
        <v>2004</v>
      </c>
      <c r="D116" s="104">
        <v>20</v>
      </c>
      <c r="E116" s="99">
        <f t="shared" si="6"/>
        <v>5.263157894736842</v>
      </c>
      <c r="F116" s="96">
        <v>2036270642.7199998</v>
      </c>
      <c r="G116" s="96">
        <v>1424761557.485616</v>
      </c>
      <c r="H116" s="96">
        <v>348484187.91999996</v>
      </c>
      <c r="I116" s="96">
        <v>243831475.01296178</v>
      </c>
      <c r="J116" s="96">
        <v>1183868230.5099998</v>
      </c>
      <c r="K116" s="96">
        <v>828342710.7243836</v>
      </c>
      <c r="L116" s="96">
        <v>1912293468.6399999</v>
      </c>
      <c r="M116" s="96">
        <v>1338015764.5005846</v>
      </c>
      <c r="N116" s="96">
        <v>170331507.82999998</v>
      </c>
      <c r="O116" s="96">
        <v>119179533.06078011</v>
      </c>
      <c r="P116" s="96">
        <v>571406513.98</v>
      </c>
      <c r="Q116" s="97">
        <v>6411</v>
      </c>
    </row>
    <row r="117" spans="2:17" s="89" customFormat="1" ht="15.75" customHeight="1" thickBot="1">
      <c r="B117" s="131"/>
      <c r="C117" s="105">
        <v>2005</v>
      </c>
      <c r="D117" s="117">
        <v>26</v>
      </c>
      <c r="E117" s="99">
        <f t="shared" si="6"/>
        <v>30</v>
      </c>
      <c r="F117" s="96">
        <v>2180890991</v>
      </c>
      <c r="G117" s="96">
        <v>1618760292.0000596</v>
      </c>
      <c r="H117" s="96">
        <v>299932607</v>
      </c>
      <c r="I117" s="96">
        <v>222624146.04456455</v>
      </c>
      <c r="J117" s="96">
        <v>1197484418</v>
      </c>
      <c r="K117" s="96">
        <v>888829489.4823569</v>
      </c>
      <c r="L117" s="96">
        <v>1960694059</v>
      </c>
      <c r="M117" s="96">
        <v>1455319729.6735597</v>
      </c>
      <c r="N117" s="96">
        <v>96278576</v>
      </c>
      <c r="O117" s="96">
        <v>71462506.12353963</v>
      </c>
      <c r="P117" s="96">
        <v>665671608</v>
      </c>
      <c r="Q117" s="118">
        <v>8277</v>
      </c>
    </row>
    <row r="118" spans="2:17" s="89" customFormat="1" ht="15" customHeight="1">
      <c r="B118" s="131"/>
      <c r="C118" s="105">
        <v>2006</v>
      </c>
      <c r="D118" s="104">
        <v>26</v>
      </c>
      <c r="E118" s="99">
        <f t="shared" si="6"/>
        <v>0</v>
      </c>
      <c r="F118" s="96">
        <v>2853493624</v>
      </c>
      <c r="G118" s="96">
        <v>1984335035.2222862</v>
      </c>
      <c r="H118" s="96">
        <v>469731487</v>
      </c>
      <c r="I118" s="96">
        <v>326653838.98582065</v>
      </c>
      <c r="J118" s="96">
        <v>1352151880</v>
      </c>
      <c r="K118" s="96">
        <v>940293794.8971148</v>
      </c>
      <c r="L118" s="96">
        <v>2361492465</v>
      </c>
      <c r="M118" s="96">
        <v>1642194744.820968</v>
      </c>
      <c r="N118" s="96">
        <v>207830921</v>
      </c>
      <c r="O118" s="96">
        <v>144526756.42033088</v>
      </c>
      <c r="P118" s="96">
        <v>779127307</v>
      </c>
      <c r="Q118" s="97">
        <v>8856</v>
      </c>
    </row>
    <row r="119" spans="2:17" s="89" customFormat="1" ht="15" customHeight="1">
      <c r="B119" s="131"/>
      <c r="C119" s="105">
        <v>2007</v>
      </c>
      <c r="D119" s="119">
        <v>29</v>
      </c>
      <c r="E119" s="99">
        <f t="shared" si="6"/>
        <v>11.538461538461538</v>
      </c>
      <c r="F119" s="110">
        <v>3570659907</v>
      </c>
      <c r="G119" s="110">
        <v>2730300665.24442</v>
      </c>
      <c r="H119" s="110">
        <v>520554117</v>
      </c>
      <c r="I119" s="110">
        <v>398041059.34439015</v>
      </c>
      <c r="J119" s="110">
        <v>1499206963</v>
      </c>
      <c r="K119" s="110">
        <v>1146366743.1315424</v>
      </c>
      <c r="L119" s="110">
        <v>2771882236</v>
      </c>
      <c r="M119" s="110">
        <v>2119516310.7226696</v>
      </c>
      <c r="N119" s="110">
        <v>220296088</v>
      </c>
      <c r="O119" s="110">
        <v>168449130.2120371</v>
      </c>
      <c r="P119" s="110">
        <v>1091065813</v>
      </c>
      <c r="Q119" s="111">
        <v>10287</v>
      </c>
    </row>
    <row r="120" spans="2:17" s="89" customFormat="1" ht="15" customHeight="1">
      <c r="B120" s="131"/>
      <c r="C120" s="98">
        <v>2008</v>
      </c>
      <c r="D120" s="119">
        <v>30</v>
      </c>
      <c r="E120" s="99">
        <f t="shared" si="6"/>
        <v>3.4482758620689653</v>
      </c>
      <c r="F120" s="110">
        <v>4153656239</v>
      </c>
      <c r="G120" s="110">
        <v>3197210667.744294</v>
      </c>
      <c r="H120" s="110">
        <v>619183299</v>
      </c>
      <c r="I120" s="110">
        <v>476606472.69368434</v>
      </c>
      <c r="J120" s="110">
        <v>1648452498</v>
      </c>
      <c r="K120" s="110">
        <v>1268870028.8650272</v>
      </c>
      <c r="L120" s="110">
        <v>3195624001</v>
      </c>
      <c r="M120" s="110">
        <v>2459780626.5635223</v>
      </c>
      <c r="N120" s="110">
        <v>246164566</v>
      </c>
      <c r="O120" s="110">
        <v>189481250.04810837</v>
      </c>
      <c r="P120" s="110">
        <v>1237090206</v>
      </c>
      <c r="Q120" s="111">
        <v>10210</v>
      </c>
    </row>
    <row r="121" spans="2:17" s="89" customFormat="1" ht="15.75" customHeight="1">
      <c r="B121" s="131"/>
      <c r="C121" s="98">
        <v>2009</v>
      </c>
      <c r="D121" s="119">
        <v>26</v>
      </c>
      <c r="E121" s="99">
        <f t="shared" si="6"/>
        <v>-13.333333333333334</v>
      </c>
      <c r="F121" s="110">
        <v>2785503499</v>
      </c>
      <c r="G121" s="110">
        <v>1791862169.916309</v>
      </c>
      <c r="H121" s="110">
        <v>319474734</v>
      </c>
      <c r="I121" s="110">
        <v>205512105.90982485</v>
      </c>
      <c r="J121" s="110">
        <v>1617254196</v>
      </c>
      <c r="K121" s="110">
        <v>1040349299.1450793</v>
      </c>
      <c r="L121" s="110">
        <v>3030341455</v>
      </c>
      <c r="M121" s="110">
        <v>1949361836.053341</v>
      </c>
      <c r="N121" s="110">
        <v>39751864</v>
      </c>
      <c r="O121" s="110">
        <v>25571628.72379433</v>
      </c>
      <c r="P121" s="110">
        <v>634200083</v>
      </c>
      <c r="Q121" s="111">
        <v>8067</v>
      </c>
    </row>
    <row r="122" spans="2:17" s="89" customFormat="1" ht="15.75" customHeight="1">
      <c r="B122" s="131"/>
      <c r="C122" s="112">
        <v>2010</v>
      </c>
      <c r="D122" s="120">
        <v>26</v>
      </c>
      <c r="E122" s="101">
        <f>((D122-D121)/D121)*100</f>
        <v>0</v>
      </c>
      <c r="F122" s="114">
        <v>4033580107</v>
      </c>
      <c r="G122" s="114">
        <v>2675497550.4112496</v>
      </c>
      <c r="H122" s="114">
        <v>514823753</v>
      </c>
      <c r="I122" s="114">
        <v>341485641.4168214</v>
      </c>
      <c r="J122" s="114">
        <v>1721640245</v>
      </c>
      <c r="K122" s="114">
        <v>1141974160.9180152</v>
      </c>
      <c r="L122" s="114">
        <v>3382785674</v>
      </c>
      <c r="M122" s="114">
        <v>2243821752.4542317</v>
      </c>
      <c r="N122" s="114">
        <v>162251236</v>
      </c>
      <c r="O122" s="114">
        <v>107622204.82886706</v>
      </c>
      <c r="P122" s="114">
        <v>864333332</v>
      </c>
      <c r="Q122" s="115">
        <v>9578</v>
      </c>
    </row>
    <row r="123" spans="2:17" s="81" customFormat="1" ht="15.75" customHeight="1" thickBot="1">
      <c r="B123" s="132"/>
      <c r="C123" s="98">
        <v>2011</v>
      </c>
      <c r="D123" s="120">
        <v>28</v>
      </c>
      <c r="E123" s="99">
        <f t="shared" si="6"/>
        <v>7.6923076923076925</v>
      </c>
      <c r="F123" s="114">
        <v>5739042228</v>
      </c>
      <c r="G123" s="114">
        <v>3420045903.007044</v>
      </c>
      <c r="H123" s="114">
        <v>716581562</v>
      </c>
      <c r="I123" s="114">
        <v>427029761.74868596</v>
      </c>
      <c r="J123" s="114">
        <v>1846701268</v>
      </c>
      <c r="K123" s="114">
        <v>1100497758.1254544</v>
      </c>
      <c r="L123" s="114">
        <v>4155972349</v>
      </c>
      <c r="M123" s="114">
        <v>2476653009.427553</v>
      </c>
      <c r="N123" s="114">
        <v>301392580</v>
      </c>
      <c r="O123" s="114">
        <v>179607749.42493117</v>
      </c>
      <c r="P123" s="114">
        <v>1027704779</v>
      </c>
      <c r="Q123" s="115">
        <v>9656</v>
      </c>
    </row>
    <row r="124" spans="2:17" s="89" customFormat="1" ht="12.75" customHeight="1">
      <c r="B124" s="130" t="s">
        <v>20</v>
      </c>
      <c r="C124" s="93">
        <v>1997</v>
      </c>
      <c r="D124" s="94">
        <v>15</v>
      </c>
      <c r="E124" s="94"/>
      <c r="F124" s="95">
        <v>39138774.161144</v>
      </c>
      <c r="G124" s="95">
        <v>258534578.00963095</v>
      </c>
      <c r="H124" s="95">
        <v>5309283.168447</v>
      </c>
      <c r="I124" s="95">
        <v>35070931.90595626</v>
      </c>
      <c r="J124" s="95">
        <v>15797986.457975</v>
      </c>
      <c r="K124" s="95">
        <v>104354974.05969469</v>
      </c>
      <c r="L124" s="95">
        <v>29397735.112201</v>
      </c>
      <c r="M124" s="95">
        <v>194189297.04796976</v>
      </c>
      <c r="N124" s="95">
        <v>1374449.428451</v>
      </c>
      <c r="O124" s="95">
        <v>9079045.284278043</v>
      </c>
      <c r="P124" s="95">
        <v>15547724</v>
      </c>
      <c r="Q124" s="116">
        <v>2174</v>
      </c>
    </row>
    <row r="125" spans="2:17" s="89" customFormat="1" ht="15" customHeight="1">
      <c r="B125" s="131"/>
      <c r="C125" s="98">
        <v>1998</v>
      </c>
      <c r="D125" s="99">
        <v>22</v>
      </c>
      <c r="E125" s="99">
        <f>((D125-D124)/D124)*100</f>
        <v>46.666666666666664</v>
      </c>
      <c r="F125" s="96">
        <v>95401941.794424</v>
      </c>
      <c r="G125" s="96">
        <v>366814857.6003876</v>
      </c>
      <c r="H125" s="96">
        <v>8739229.777932</v>
      </c>
      <c r="I125" s="96">
        <v>33601824.724248506</v>
      </c>
      <c r="J125" s="96">
        <v>34970660.678134</v>
      </c>
      <c r="K125" s="96">
        <v>134460134.41197008</v>
      </c>
      <c r="L125" s="96">
        <v>62694246.159918</v>
      </c>
      <c r="M125" s="96">
        <v>241055690.74337325</v>
      </c>
      <c r="N125" s="96">
        <v>2387985.760067</v>
      </c>
      <c r="O125" s="96">
        <v>9181664.859801909</v>
      </c>
      <c r="P125" s="96">
        <v>97708205</v>
      </c>
      <c r="Q125" s="97">
        <v>2176</v>
      </c>
    </row>
    <row r="126" spans="2:17" s="89" customFormat="1" ht="15" customHeight="1">
      <c r="B126" s="131"/>
      <c r="C126" s="98">
        <v>1999</v>
      </c>
      <c r="D126" s="99">
        <v>23</v>
      </c>
      <c r="E126" s="99">
        <f aca="true" t="shared" si="7" ref="E126:E138">((D126-D125)/D125)*100</f>
        <v>4.545454545454546</v>
      </c>
      <c r="F126" s="96">
        <v>424801410.738293</v>
      </c>
      <c r="G126" s="96">
        <v>1019838311.8426002</v>
      </c>
      <c r="H126" s="96">
        <v>42874911.180905</v>
      </c>
      <c r="I126" s="96">
        <v>102931572.1036376</v>
      </c>
      <c r="J126" s="96">
        <v>54423240.951844</v>
      </c>
      <c r="K126" s="96">
        <v>130656124.89579342</v>
      </c>
      <c r="L126" s="96">
        <v>166285249.31727</v>
      </c>
      <c r="M126" s="96">
        <v>399207873.7528629</v>
      </c>
      <c r="N126" s="96">
        <v>22050542.962437</v>
      </c>
      <c r="O126" s="96">
        <v>52937650.25624793</v>
      </c>
      <c r="P126" s="96">
        <v>13649926</v>
      </c>
      <c r="Q126" s="97">
        <v>1745</v>
      </c>
    </row>
    <row r="127" spans="2:17" s="81" customFormat="1" ht="15" customHeight="1">
      <c r="B127" s="131"/>
      <c r="C127" s="100">
        <v>2000</v>
      </c>
      <c r="D127" s="101">
        <v>20</v>
      </c>
      <c r="E127" s="101">
        <f t="shared" si="7"/>
        <v>-13.043478260869565</v>
      </c>
      <c r="F127" s="102">
        <v>228522019.978862</v>
      </c>
      <c r="G127" s="102">
        <v>366967470.6717058</v>
      </c>
      <c r="H127" s="102">
        <v>26039727.991013</v>
      </c>
      <c r="I127" s="102">
        <v>41815371.30962326</v>
      </c>
      <c r="J127" s="102">
        <v>62510270.741797</v>
      </c>
      <c r="K127" s="102">
        <v>100380855.8459383</v>
      </c>
      <c r="L127" s="102">
        <v>135869610.339633</v>
      </c>
      <c r="M127" s="102">
        <v>218183469.81221908</v>
      </c>
      <c r="N127" s="102">
        <v>-1786617.666045</v>
      </c>
      <c r="O127" s="102">
        <v>-2869003.897421198</v>
      </c>
      <c r="P127" s="102">
        <v>52290000</v>
      </c>
      <c r="Q127" s="103">
        <v>1633</v>
      </c>
    </row>
    <row r="128" spans="2:17" s="89" customFormat="1" ht="15" customHeight="1">
      <c r="B128" s="131"/>
      <c r="C128" s="98">
        <v>2001</v>
      </c>
      <c r="D128" s="99">
        <v>24</v>
      </c>
      <c r="E128" s="99">
        <f t="shared" si="7"/>
        <v>20</v>
      </c>
      <c r="F128" s="96">
        <v>339896281.875277</v>
      </c>
      <c r="G128" s="96">
        <v>277559929.89904106</v>
      </c>
      <c r="H128" s="96">
        <v>24298451.772371</v>
      </c>
      <c r="I128" s="96">
        <v>19842160.477263764</v>
      </c>
      <c r="J128" s="96">
        <v>48597118.821229</v>
      </c>
      <c r="K128" s="96">
        <v>39684496.74970337</v>
      </c>
      <c r="L128" s="96">
        <v>203611432.982914</v>
      </c>
      <c r="M128" s="96">
        <v>166269471.2445208</v>
      </c>
      <c r="N128" s="96">
        <v>-17741402.952833</v>
      </c>
      <c r="O128" s="96">
        <v>-14487662.332552118</v>
      </c>
      <c r="P128" s="96">
        <v>6076595</v>
      </c>
      <c r="Q128" s="97">
        <v>3423</v>
      </c>
    </row>
    <row r="129" spans="2:17" s="89" customFormat="1" ht="15" customHeight="1">
      <c r="B129" s="131"/>
      <c r="C129" s="98">
        <v>2002</v>
      </c>
      <c r="D129" s="99">
        <v>23</v>
      </c>
      <c r="E129" s="99">
        <f t="shared" si="7"/>
        <v>-4.166666666666666</v>
      </c>
      <c r="F129" s="96">
        <v>456775528.77077</v>
      </c>
      <c r="G129" s="96">
        <v>302460890.04995376</v>
      </c>
      <c r="H129" s="96">
        <v>18422360.836402</v>
      </c>
      <c r="I129" s="96">
        <v>12198647.485329397</v>
      </c>
      <c r="J129" s="96">
        <v>78045046.598702</v>
      </c>
      <c r="K129" s="96">
        <v>51678719.13313428</v>
      </c>
      <c r="L129" s="96">
        <v>222946068.039078</v>
      </c>
      <c r="M129" s="96">
        <v>147627142.70991004</v>
      </c>
      <c r="N129" s="96">
        <v>-10662549.272914</v>
      </c>
      <c r="O129" s="96">
        <v>-7060369.788123007</v>
      </c>
      <c r="P129" s="96">
        <v>6098495</v>
      </c>
      <c r="Q129" s="97">
        <v>2488</v>
      </c>
    </row>
    <row r="130" spans="2:17" s="89" customFormat="1" ht="15" customHeight="1">
      <c r="B130" s="131"/>
      <c r="C130" s="98">
        <v>2003</v>
      </c>
      <c r="D130" s="99">
        <v>19</v>
      </c>
      <c r="E130" s="99">
        <f t="shared" si="7"/>
        <v>-17.391304347826086</v>
      </c>
      <c r="F130" s="96">
        <v>257101446.414123</v>
      </c>
      <c r="G130" s="96">
        <v>171370231.88116464</v>
      </c>
      <c r="H130" s="96">
        <v>15868568.726781</v>
      </c>
      <c r="I130" s="96">
        <v>10577148.98246981</v>
      </c>
      <c r="J130" s="96">
        <v>27138490.065463</v>
      </c>
      <c r="K130" s="96">
        <v>18089082.73480489</v>
      </c>
      <c r="L130" s="96">
        <v>39429145.623677</v>
      </c>
      <c r="M130" s="96">
        <v>26281383.9542622</v>
      </c>
      <c r="N130" s="96">
        <v>2934120.51717</v>
      </c>
      <c r="O130" s="96">
        <v>1955729.6172686366</v>
      </c>
      <c r="P130" s="96">
        <v>0</v>
      </c>
      <c r="Q130" s="97">
        <v>1825</v>
      </c>
    </row>
    <row r="131" spans="2:17" s="89" customFormat="1" ht="15" customHeight="1">
      <c r="B131" s="131"/>
      <c r="C131" s="98">
        <v>2004</v>
      </c>
      <c r="D131" s="104">
        <v>17</v>
      </c>
      <c r="E131" s="99">
        <f t="shared" si="7"/>
        <v>-10.526315789473683</v>
      </c>
      <c r="F131" s="96">
        <v>383890936.56999993</v>
      </c>
      <c r="G131" s="96">
        <v>268605281.2515524</v>
      </c>
      <c r="H131" s="96">
        <v>20696428.645643007</v>
      </c>
      <c r="I131" s="96">
        <v>14481118.223149164</v>
      </c>
      <c r="J131" s="96">
        <v>121290565.95049602</v>
      </c>
      <c r="K131" s="96">
        <v>84865995.72103296</v>
      </c>
      <c r="L131" s="96">
        <v>188405167.08581498</v>
      </c>
      <c r="M131" s="96">
        <v>131825521.45276625</v>
      </c>
      <c r="N131" s="96">
        <v>5773218.494652998</v>
      </c>
      <c r="O131" s="96">
        <v>4039472.7506159022</v>
      </c>
      <c r="P131" s="96">
        <v>0</v>
      </c>
      <c r="Q131" s="97">
        <v>719</v>
      </c>
    </row>
    <row r="132" spans="2:17" s="89" customFormat="1" ht="15.75" customHeight="1" thickBot="1">
      <c r="B132" s="131"/>
      <c r="C132" s="105">
        <v>2005</v>
      </c>
      <c r="D132" s="117">
        <v>21</v>
      </c>
      <c r="E132" s="99">
        <f t="shared" si="7"/>
        <v>23.52941176470588</v>
      </c>
      <c r="F132" s="96">
        <v>560795218</v>
      </c>
      <c r="G132" s="96">
        <v>416248695.87162095</v>
      </c>
      <c r="H132" s="96">
        <v>176069122</v>
      </c>
      <c r="I132" s="96">
        <v>130686817.68923594</v>
      </c>
      <c r="J132" s="96">
        <v>122046442</v>
      </c>
      <c r="K132" s="96">
        <v>90588633.2259549</v>
      </c>
      <c r="L132" s="96">
        <v>231466723</v>
      </c>
      <c r="M132" s="96">
        <v>171805533.45308256</v>
      </c>
      <c r="N132" s="96">
        <v>14214231</v>
      </c>
      <c r="O132" s="96">
        <v>10550473.553731278</v>
      </c>
      <c r="P132" s="96">
        <v>251861</v>
      </c>
      <c r="Q132" s="118">
        <v>855</v>
      </c>
    </row>
    <row r="133" spans="2:17" s="89" customFormat="1" ht="15" customHeight="1">
      <c r="B133" s="131"/>
      <c r="C133" s="105">
        <v>2006</v>
      </c>
      <c r="D133" s="104">
        <v>16</v>
      </c>
      <c r="E133" s="99">
        <f t="shared" si="7"/>
        <v>-23.809523809523807</v>
      </c>
      <c r="F133" s="96">
        <v>697645370</v>
      </c>
      <c r="G133" s="96">
        <v>485146396.75662893</v>
      </c>
      <c r="H133" s="96">
        <v>71494099</v>
      </c>
      <c r="I133" s="96">
        <v>49717386.52721469</v>
      </c>
      <c r="J133" s="96">
        <v>166275013</v>
      </c>
      <c r="K133" s="96">
        <v>115628551.2618132</v>
      </c>
      <c r="L133" s="96">
        <v>359586814</v>
      </c>
      <c r="M133" s="96">
        <v>250058632.41562992</v>
      </c>
      <c r="N133" s="96">
        <v>46083555</v>
      </c>
      <c r="O133" s="96">
        <v>32046755.585844327</v>
      </c>
      <c r="P133" s="96">
        <v>39370973</v>
      </c>
      <c r="Q133" s="97">
        <v>960</v>
      </c>
    </row>
    <row r="134" spans="2:17" s="89" customFormat="1" ht="15" customHeight="1">
      <c r="B134" s="131"/>
      <c r="C134" s="105">
        <v>2007</v>
      </c>
      <c r="D134" s="119">
        <v>16</v>
      </c>
      <c r="E134" s="99">
        <f t="shared" si="7"/>
        <v>0</v>
      </c>
      <c r="F134" s="110">
        <v>585877611</v>
      </c>
      <c r="G134" s="110">
        <v>447990587.9384305</v>
      </c>
      <c r="H134" s="110">
        <v>56777156</v>
      </c>
      <c r="I134" s="110">
        <v>43414581.85182636</v>
      </c>
      <c r="J134" s="110">
        <v>69174300</v>
      </c>
      <c r="K134" s="110">
        <v>52894042.6215218</v>
      </c>
      <c r="L134" s="110">
        <v>157753601</v>
      </c>
      <c r="M134" s="110">
        <v>120626095.16818449</v>
      </c>
      <c r="N134" s="110">
        <v>22652355</v>
      </c>
      <c r="O134" s="110">
        <v>17321095.12995206</v>
      </c>
      <c r="P134" s="110">
        <v>63649693</v>
      </c>
      <c r="Q134" s="111">
        <v>3131</v>
      </c>
    </row>
    <row r="135" spans="2:17" s="89" customFormat="1" ht="15" customHeight="1">
      <c r="B135" s="131"/>
      <c r="C135" s="98">
        <v>2008</v>
      </c>
      <c r="D135" s="119">
        <v>17</v>
      </c>
      <c r="E135" s="99">
        <f t="shared" si="7"/>
        <v>6.25</v>
      </c>
      <c r="F135" s="110">
        <v>735377534</v>
      </c>
      <c r="G135" s="110">
        <v>566045132.5866913</v>
      </c>
      <c r="H135" s="110">
        <v>48150896</v>
      </c>
      <c r="I135" s="110">
        <v>37063384.520648114</v>
      </c>
      <c r="J135" s="110">
        <v>73747166</v>
      </c>
      <c r="K135" s="110">
        <v>56765705.26882962</v>
      </c>
      <c r="L135" s="110">
        <v>186059291</v>
      </c>
      <c r="M135" s="110">
        <v>143216172.88226917</v>
      </c>
      <c r="N135" s="110">
        <v>12790172</v>
      </c>
      <c r="O135" s="110">
        <v>9845030.98179579</v>
      </c>
      <c r="P135" s="110">
        <v>46293676</v>
      </c>
      <c r="Q135" s="111">
        <v>2176</v>
      </c>
    </row>
    <row r="136" spans="2:17" s="89" customFormat="1" ht="15.75" customHeight="1">
      <c r="B136" s="131"/>
      <c r="C136" s="98">
        <v>2009</v>
      </c>
      <c r="D136" s="119">
        <v>17</v>
      </c>
      <c r="E136" s="99">
        <f t="shared" si="7"/>
        <v>0</v>
      </c>
      <c r="F136" s="110">
        <v>682020272</v>
      </c>
      <c r="G136" s="110">
        <v>438730852.4119831</v>
      </c>
      <c r="H136" s="110">
        <v>37954987</v>
      </c>
      <c r="I136" s="110">
        <v>24415731.44294417</v>
      </c>
      <c r="J136" s="110">
        <v>51393679</v>
      </c>
      <c r="K136" s="110">
        <v>33060590.017561577</v>
      </c>
      <c r="L136" s="110">
        <v>174237101</v>
      </c>
      <c r="M136" s="110">
        <v>112083459.95252584</v>
      </c>
      <c r="N136" s="110">
        <v>6505649</v>
      </c>
      <c r="O136" s="110">
        <v>4184962.0142422467</v>
      </c>
      <c r="P136" s="110">
        <v>165228</v>
      </c>
      <c r="Q136" s="111">
        <v>3631</v>
      </c>
    </row>
    <row r="137" spans="2:17" s="89" customFormat="1" ht="15.75" customHeight="1">
      <c r="B137" s="131"/>
      <c r="C137" s="112">
        <v>2010</v>
      </c>
      <c r="D137" s="120">
        <v>16</v>
      </c>
      <c r="E137" s="101">
        <f>((D137-D136)/D136)*100</f>
        <v>-5.88235294117647</v>
      </c>
      <c r="F137" s="114">
        <v>801783873</v>
      </c>
      <c r="G137" s="114">
        <v>531827986.8665428</v>
      </c>
      <c r="H137" s="114">
        <v>54277212</v>
      </c>
      <c r="I137" s="114">
        <v>36002395.86097108</v>
      </c>
      <c r="J137" s="114">
        <v>84829998</v>
      </c>
      <c r="K137" s="114">
        <v>56268239.58609711</v>
      </c>
      <c r="L137" s="114">
        <v>238645823</v>
      </c>
      <c r="M137" s="114">
        <v>158295186.3889626</v>
      </c>
      <c r="N137" s="114">
        <v>17099201</v>
      </c>
      <c r="O137" s="114">
        <v>11342001.19395065</v>
      </c>
      <c r="P137" s="114">
        <v>490637</v>
      </c>
      <c r="Q137" s="115">
        <v>2494</v>
      </c>
    </row>
    <row r="138" spans="2:17" s="81" customFormat="1" ht="15.75" customHeight="1" thickBot="1">
      <c r="B138" s="132"/>
      <c r="C138" s="98">
        <v>2011</v>
      </c>
      <c r="D138" s="120">
        <v>14</v>
      </c>
      <c r="E138" s="99">
        <f t="shared" si="7"/>
        <v>-12.5</v>
      </c>
      <c r="F138" s="114">
        <v>1083239137</v>
      </c>
      <c r="G138" s="114">
        <v>645530634.7806395</v>
      </c>
      <c r="H138" s="114">
        <v>106985703</v>
      </c>
      <c r="I138" s="114">
        <v>63755588.59635531</v>
      </c>
      <c r="J138" s="114">
        <v>57388536</v>
      </c>
      <c r="K138" s="114">
        <v>34199334.94630704</v>
      </c>
      <c r="L138" s="114">
        <v>216267942</v>
      </c>
      <c r="M138" s="114">
        <v>128879743.27497227</v>
      </c>
      <c r="N138" s="114">
        <v>-379006</v>
      </c>
      <c r="O138" s="114">
        <v>-225859.62361298164</v>
      </c>
      <c r="P138" s="114">
        <v>106920</v>
      </c>
      <c r="Q138" s="115">
        <v>8069</v>
      </c>
    </row>
    <row r="139" spans="2:17" s="89" customFormat="1" ht="12.75" customHeight="1">
      <c r="B139" s="130" t="s">
        <v>21</v>
      </c>
      <c r="C139" s="93">
        <v>1997</v>
      </c>
      <c r="D139" s="94">
        <v>8</v>
      </c>
      <c r="E139" s="94"/>
      <c r="F139" s="95">
        <v>12839104.91799</v>
      </c>
      <c r="G139" s="95">
        <v>84809824.60838777</v>
      </c>
      <c r="H139" s="95">
        <v>3422029.684644</v>
      </c>
      <c r="I139" s="95">
        <v>22604514.81728286</v>
      </c>
      <c r="J139" s="95">
        <v>5538533.041761</v>
      </c>
      <c r="K139" s="95">
        <v>36585261.89012927</v>
      </c>
      <c r="L139" s="95">
        <v>10333094.714704</v>
      </c>
      <c r="M139" s="95">
        <v>68256156.17393832</v>
      </c>
      <c r="N139" s="95">
        <v>638962.624376</v>
      </c>
      <c r="O139" s="95">
        <v>4220723.20857141</v>
      </c>
      <c r="P139" s="95">
        <v>5543697</v>
      </c>
      <c r="Q139" s="116">
        <v>1443</v>
      </c>
    </row>
    <row r="140" spans="2:17" s="89" customFormat="1" ht="15" customHeight="1">
      <c r="B140" s="131"/>
      <c r="C140" s="98">
        <v>1998</v>
      </c>
      <c r="D140" s="99">
        <v>4</v>
      </c>
      <c r="E140" s="99">
        <f>((D140-D139)/D139)*100</f>
        <v>-50</v>
      </c>
      <c r="F140" s="96">
        <v>14576114.942447</v>
      </c>
      <c r="G140" s="96">
        <v>56044305.03628471</v>
      </c>
      <c r="H140" s="96">
        <v>3183676.473304</v>
      </c>
      <c r="I140" s="96">
        <v>12241048.874216594</v>
      </c>
      <c r="J140" s="96">
        <v>3534902.163109</v>
      </c>
      <c r="K140" s="96">
        <v>13591491.003256666</v>
      </c>
      <c r="L140" s="96">
        <v>10614845.079131</v>
      </c>
      <c r="M140" s="96">
        <v>40813455.291527286</v>
      </c>
      <c r="N140" s="96">
        <v>87284.679962</v>
      </c>
      <c r="O140" s="96">
        <v>335604.46306164976</v>
      </c>
      <c r="P140" s="96">
        <v>3594135</v>
      </c>
      <c r="Q140" s="97">
        <v>860</v>
      </c>
    </row>
    <row r="141" spans="2:17" s="89" customFormat="1" ht="15" customHeight="1">
      <c r="B141" s="131"/>
      <c r="C141" s="98">
        <v>1999</v>
      </c>
      <c r="D141" s="99">
        <v>5</v>
      </c>
      <c r="E141" s="99">
        <f aca="true" t="shared" si="8" ref="E141:E153">((D141-D140)/D140)*100</f>
        <v>25</v>
      </c>
      <c r="F141" s="96">
        <v>20264158.49543</v>
      </c>
      <c r="G141" s="96">
        <v>48649003.201220535</v>
      </c>
      <c r="H141" s="96">
        <v>1696516.209017</v>
      </c>
      <c r="I141" s="96">
        <v>4072896.612114621</v>
      </c>
      <c r="J141" s="96">
        <v>3585375.354478</v>
      </c>
      <c r="K141" s="96">
        <v>8607558.864924688</v>
      </c>
      <c r="L141" s="96">
        <v>7967404.795993</v>
      </c>
      <c r="M141" s="96">
        <v>19127678.137392025</v>
      </c>
      <c r="N141" s="96">
        <v>-265129.736391</v>
      </c>
      <c r="O141" s="96">
        <v>-636507.9209844</v>
      </c>
      <c r="P141" s="96">
        <v>697737</v>
      </c>
      <c r="Q141" s="97">
        <v>911</v>
      </c>
    </row>
    <row r="142" spans="2:17" s="81" customFormat="1" ht="15" customHeight="1">
      <c r="B142" s="131"/>
      <c r="C142" s="100">
        <v>2000</v>
      </c>
      <c r="D142" s="101">
        <v>6</v>
      </c>
      <c r="E142" s="101">
        <f t="shared" si="8"/>
        <v>20</v>
      </c>
      <c r="F142" s="102">
        <v>30184214.600249</v>
      </c>
      <c r="G142" s="102">
        <v>48470711.43117815</v>
      </c>
      <c r="H142" s="102">
        <v>4017631.718647</v>
      </c>
      <c r="I142" s="102">
        <v>6451632.757397656</v>
      </c>
      <c r="J142" s="102">
        <v>4359326.390674</v>
      </c>
      <c r="K142" s="102">
        <v>7000336.2457850985</v>
      </c>
      <c r="L142" s="102">
        <v>14997227.680164</v>
      </c>
      <c r="M142" s="102">
        <v>24082995.19401475</v>
      </c>
      <c r="N142" s="102">
        <v>-320830.697079</v>
      </c>
      <c r="O142" s="102">
        <v>-515199.495575136</v>
      </c>
      <c r="P142" s="102">
        <v>1118900</v>
      </c>
      <c r="Q142" s="103">
        <v>1034</v>
      </c>
    </row>
    <row r="143" spans="2:17" s="89" customFormat="1" ht="15" customHeight="1">
      <c r="B143" s="131"/>
      <c r="C143" s="98">
        <v>2001</v>
      </c>
      <c r="D143" s="99">
        <v>1</v>
      </c>
      <c r="E143" s="99">
        <f t="shared" si="8"/>
        <v>-83.33333333333334</v>
      </c>
      <c r="F143" s="96">
        <v>4895637.125965</v>
      </c>
      <c r="G143" s="96">
        <v>3997786.295269344</v>
      </c>
      <c r="H143" s="96">
        <v>687583.309195</v>
      </c>
      <c r="I143" s="96">
        <v>561481.7968792744</v>
      </c>
      <c r="J143" s="96">
        <v>1129636.214793</v>
      </c>
      <c r="K143" s="96">
        <v>922463.0138920306</v>
      </c>
      <c r="L143" s="96">
        <v>1961596.88537</v>
      </c>
      <c r="M143" s="96">
        <v>1601843.6300320027</v>
      </c>
      <c r="N143" s="96">
        <v>377180.868206</v>
      </c>
      <c r="O143" s="96">
        <v>308006.59177828935</v>
      </c>
      <c r="P143" s="96">
        <v>0</v>
      </c>
      <c r="Q143" s="97">
        <v>70</v>
      </c>
    </row>
    <row r="144" spans="2:17" s="89" customFormat="1" ht="15" customHeight="1">
      <c r="B144" s="131"/>
      <c r="C144" s="98">
        <v>2002</v>
      </c>
      <c r="D144" s="99">
        <v>3</v>
      </c>
      <c r="E144" s="99">
        <f t="shared" si="8"/>
        <v>200</v>
      </c>
      <c r="F144" s="96">
        <v>21298365.137084</v>
      </c>
      <c r="G144" s="96">
        <v>14103037.6415024</v>
      </c>
      <c r="H144" s="96">
        <v>4618495.596781</v>
      </c>
      <c r="I144" s="96">
        <v>3058207.370813874</v>
      </c>
      <c r="J144" s="96">
        <v>4168705.60163</v>
      </c>
      <c r="K144" s="96">
        <v>2760372.058499653</v>
      </c>
      <c r="L144" s="96">
        <v>8349645.015784</v>
      </c>
      <c r="M144" s="96">
        <v>5528844.922737895</v>
      </c>
      <c r="N144" s="96">
        <v>1148215.367977</v>
      </c>
      <c r="O144" s="96">
        <v>760308.3359171022</v>
      </c>
      <c r="P144" s="96">
        <v>3872582</v>
      </c>
      <c r="Q144" s="97">
        <v>348</v>
      </c>
    </row>
    <row r="145" spans="2:17" s="89" customFormat="1" ht="15" customHeight="1">
      <c r="B145" s="131"/>
      <c r="C145" s="98">
        <v>2003</v>
      </c>
      <c r="D145" s="99">
        <v>4</v>
      </c>
      <c r="E145" s="99">
        <f t="shared" si="8"/>
        <v>33.33333333333333</v>
      </c>
      <c r="F145" s="96">
        <v>87505375.454987</v>
      </c>
      <c r="G145" s="96">
        <v>58326457.0920195</v>
      </c>
      <c r="H145" s="96">
        <v>18180429.194404</v>
      </c>
      <c r="I145" s="96">
        <v>12118112.94801399</v>
      </c>
      <c r="J145" s="96">
        <v>3928569.290992</v>
      </c>
      <c r="K145" s="96">
        <v>2618576.595925131</v>
      </c>
      <c r="L145" s="96">
        <v>13192018.138921</v>
      </c>
      <c r="M145" s="96">
        <v>8793101.863013232</v>
      </c>
      <c r="N145" s="96">
        <v>500425.102467</v>
      </c>
      <c r="O145" s="96">
        <v>333556.9171041993</v>
      </c>
      <c r="P145" s="96">
        <v>6138596</v>
      </c>
      <c r="Q145" s="97">
        <v>1398</v>
      </c>
    </row>
    <row r="146" spans="2:17" s="89" customFormat="1" ht="15" customHeight="1">
      <c r="B146" s="131"/>
      <c r="C146" s="98">
        <v>2004</v>
      </c>
      <c r="D146" s="104">
        <v>3</v>
      </c>
      <c r="E146" s="99">
        <f t="shared" si="8"/>
        <v>-25</v>
      </c>
      <c r="F146" s="96">
        <v>149571465.4</v>
      </c>
      <c r="G146" s="96">
        <v>104653904.80415282</v>
      </c>
      <c r="H146" s="96">
        <v>48830499.4</v>
      </c>
      <c r="I146" s="96">
        <v>34166292.4948975</v>
      </c>
      <c r="J146" s="96">
        <v>59071211.089999996</v>
      </c>
      <c r="K146" s="96">
        <v>41331632.91237552</v>
      </c>
      <c r="L146" s="96">
        <v>78528809.57000001</v>
      </c>
      <c r="M146" s="96">
        <v>54945952.0179457</v>
      </c>
      <c r="N146" s="96">
        <v>12734340.35</v>
      </c>
      <c r="O146" s="96">
        <v>8910111.55883602</v>
      </c>
      <c r="P146" s="96">
        <v>17170197.97</v>
      </c>
      <c r="Q146" s="97">
        <v>1668</v>
      </c>
    </row>
    <row r="147" spans="2:17" s="89" customFormat="1" ht="15.75" customHeight="1" thickBot="1">
      <c r="B147" s="131"/>
      <c r="C147" s="105">
        <v>2005</v>
      </c>
      <c r="D147" s="117">
        <v>3</v>
      </c>
      <c r="E147" s="99">
        <f t="shared" si="8"/>
        <v>0</v>
      </c>
      <c r="F147" s="96">
        <v>194940516</v>
      </c>
      <c r="G147" s="96">
        <v>144694057.56869498</v>
      </c>
      <c r="H147" s="96">
        <v>77243554</v>
      </c>
      <c r="I147" s="96">
        <v>57333813.81470541</v>
      </c>
      <c r="J147" s="96">
        <v>96976278</v>
      </c>
      <c r="K147" s="96">
        <v>71980373.49880499</v>
      </c>
      <c r="L147" s="96">
        <v>139081493</v>
      </c>
      <c r="M147" s="96">
        <v>103232852.60454553</v>
      </c>
      <c r="N147" s="96">
        <v>39117218</v>
      </c>
      <c r="O147" s="96">
        <v>29034646.61609489</v>
      </c>
      <c r="P147" s="96">
        <v>14099652</v>
      </c>
      <c r="Q147" s="118">
        <v>1356</v>
      </c>
    </row>
    <row r="148" spans="2:17" s="89" customFormat="1" ht="15" customHeight="1">
      <c r="B148" s="131"/>
      <c r="C148" s="105">
        <v>2006</v>
      </c>
      <c r="D148" s="104">
        <v>3</v>
      </c>
      <c r="E148" s="99">
        <f t="shared" si="8"/>
        <v>0</v>
      </c>
      <c r="F148" s="96">
        <v>305174147</v>
      </c>
      <c r="G148" s="96">
        <v>212219766.90009108</v>
      </c>
      <c r="H148" s="96">
        <v>61872658</v>
      </c>
      <c r="I148" s="96">
        <v>43026583.95977775</v>
      </c>
      <c r="J148" s="96">
        <v>115860854</v>
      </c>
      <c r="K148" s="96">
        <v>80570270.02593863</v>
      </c>
      <c r="L148" s="96">
        <v>199124022</v>
      </c>
      <c r="M148" s="96">
        <v>138471931.34957337</v>
      </c>
      <c r="N148" s="96">
        <v>22738222</v>
      </c>
      <c r="O148" s="96">
        <v>15812283.641977455</v>
      </c>
      <c r="P148" s="96">
        <v>12136213</v>
      </c>
      <c r="Q148" s="97">
        <v>1192</v>
      </c>
    </row>
    <row r="149" spans="2:17" s="89" customFormat="1" ht="15" customHeight="1">
      <c r="B149" s="131"/>
      <c r="C149" s="105">
        <v>2007</v>
      </c>
      <c r="D149" s="119">
        <v>4</v>
      </c>
      <c r="E149" s="99">
        <f t="shared" si="8"/>
        <v>33.33333333333333</v>
      </c>
      <c r="F149" s="110">
        <v>415157465</v>
      </c>
      <c r="G149" s="110">
        <v>317449640.23275906</v>
      </c>
      <c r="H149" s="110">
        <v>87879475</v>
      </c>
      <c r="I149" s="110">
        <v>67196931.46453176</v>
      </c>
      <c r="J149" s="110">
        <v>142012922</v>
      </c>
      <c r="K149" s="110">
        <v>108590004.51142767</v>
      </c>
      <c r="L149" s="110">
        <v>258172801</v>
      </c>
      <c r="M149" s="110">
        <v>197411511.78706062</v>
      </c>
      <c r="N149" s="110">
        <v>22809709</v>
      </c>
      <c r="O149" s="110">
        <v>17441415.67071166</v>
      </c>
      <c r="P149" s="110">
        <v>1443319</v>
      </c>
      <c r="Q149" s="111">
        <v>1945</v>
      </c>
    </row>
    <row r="150" spans="2:17" s="89" customFormat="1" ht="15" customHeight="1">
      <c r="B150" s="131"/>
      <c r="C150" s="98">
        <v>2008</v>
      </c>
      <c r="D150" s="119">
        <v>5</v>
      </c>
      <c r="E150" s="99">
        <f t="shared" si="8"/>
        <v>25</v>
      </c>
      <c r="F150" s="110">
        <v>546977225</v>
      </c>
      <c r="G150" s="110">
        <v>421026998.4220452</v>
      </c>
      <c r="H150" s="110">
        <v>119444712</v>
      </c>
      <c r="I150" s="110">
        <v>91940662.74102297</v>
      </c>
      <c r="J150" s="110">
        <v>158494660</v>
      </c>
      <c r="K150" s="110">
        <v>121998737.63614671</v>
      </c>
      <c r="L150" s="110">
        <v>305622695</v>
      </c>
      <c r="M150" s="110">
        <v>235248196.89797175</v>
      </c>
      <c r="N150" s="110">
        <v>23542353</v>
      </c>
      <c r="O150" s="110">
        <v>18121350.88326983</v>
      </c>
      <c r="P150" s="110">
        <v>365731</v>
      </c>
      <c r="Q150" s="111">
        <v>2100</v>
      </c>
    </row>
    <row r="151" spans="2:17" s="89" customFormat="1" ht="15.75" customHeight="1">
      <c r="B151" s="131"/>
      <c r="C151" s="98">
        <v>2009</v>
      </c>
      <c r="D151" s="119">
        <v>6</v>
      </c>
      <c r="E151" s="99">
        <f t="shared" si="8"/>
        <v>20</v>
      </c>
      <c r="F151" s="110">
        <v>565305176</v>
      </c>
      <c r="G151" s="110">
        <v>363650219.6805465</v>
      </c>
      <c r="H151" s="110">
        <v>96630863</v>
      </c>
      <c r="I151" s="110">
        <v>62160822.24209247</v>
      </c>
      <c r="J151" s="110">
        <v>162968773</v>
      </c>
      <c r="K151" s="110">
        <v>104834755.84260194</v>
      </c>
      <c r="L151" s="110">
        <v>313556266</v>
      </c>
      <c r="M151" s="110">
        <v>201704866.42264864</v>
      </c>
      <c r="N151" s="110">
        <v>93676</v>
      </c>
      <c r="O151" s="110">
        <v>60260.01428084373</v>
      </c>
      <c r="P151" s="110">
        <v>252443</v>
      </c>
      <c r="Q151" s="111">
        <v>2130</v>
      </c>
    </row>
    <row r="152" spans="2:17" s="89" customFormat="1" ht="15.75" customHeight="1">
      <c r="B152" s="131"/>
      <c r="C152" s="112">
        <v>2010</v>
      </c>
      <c r="D152" s="120">
        <v>5</v>
      </c>
      <c r="E152" s="101">
        <f>((D152-D151)/D151)*100</f>
        <v>-16.666666666666664</v>
      </c>
      <c r="F152" s="114">
        <v>602123734</v>
      </c>
      <c r="G152" s="114">
        <v>399392235.3409392</v>
      </c>
      <c r="H152" s="114">
        <v>132222362</v>
      </c>
      <c r="I152" s="114">
        <v>87703875.03316529</v>
      </c>
      <c r="J152" s="114">
        <v>150684845</v>
      </c>
      <c r="K152" s="114">
        <v>99950149.24383125</v>
      </c>
      <c r="L152" s="114">
        <v>269070846</v>
      </c>
      <c r="M152" s="114">
        <v>178476284.16025472</v>
      </c>
      <c r="N152" s="114">
        <v>4930643</v>
      </c>
      <c r="O152" s="114">
        <v>3270524.6749801007</v>
      </c>
      <c r="P152" s="114">
        <v>287851</v>
      </c>
      <c r="Q152" s="115">
        <v>2028</v>
      </c>
    </row>
    <row r="153" spans="2:17" s="81" customFormat="1" ht="15.75" customHeight="1" thickBot="1">
      <c r="B153" s="132"/>
      <c r="C153" s="98">
        <v>2011</v>
      </c>
      <c r="D153" s="120">
        <v>5</v>
      </c>
      <c r="E153" s="99">
        <f t="shared" si="8"/>
        <v>0</v>
      </c>
      <c r="F153" s="114">
        <v>727192146</v>
      </c>
      <c r="G153" s="114">
        <v>433352887.26267236</v>
      </c>
      <c r="H153" s="114">
        <v>156406589</v>
      </c>
      <c r="I153" s="114">
        <v>93206791.77145036</v>
      </c>
      <c r="J153" s="114">
        <v>211925528</v>
      </c>
      <c r="K153" s="114">
        <v>126291984.79196213</v>
      </c>
      <c r="L153" s="114">
        <v>392834916</v>
      </c>
      <c r="M153" s="114">
        <v>234100637.64108554</v>
      </c>
      <c r="N153" s="114">
        <v>15517326</v>
      </c>
      <c r="O153" s="114">
        <v>9247181.864772415</v>
      </c>
      <c r="P153" s="114">
        <v>9791</v>
      </c>
      <c r="Q153" s="115">
        <v>2275</v>
      </c>
    </row>
    <row r="154" spans="2:17" s="89" customFormat="1" ht="12.75" customHeight="1">
      <c r="B154" s="130" t="s">
        <v>22</v>
      </c>
      <c r="C154" s="93">
        <v>1997</v>
      </c>
      <c r="D154" s="94">
        <v>33</v>
      </c>
      <c r="E154" s="94"/>
      <c r="F154" s="95">
        <v>384379269.857477</v>
      </c>
      <c r="G154" s="95">
        <v>2539050710.149993</v>
      </c>
      <c r="H154" s="95">
        <v>83671808.954136</v>
      </c>
      <c r="I154" s="95">
        <v>552701413.9532192</v>
      </c>
      <c r="J154" s="95">
        <v>105639555.326765</v>
      </c>
      <c r="K154" s="95">
        <v>697811273.9321408</v>
      </c>
      <c r="L154" s="95">
        <v>200518402.856299</v>
      </c>
      <c r="M154" s="95">
        <v>1324541756.2690258</v>
      </c>
      <c r="N154" s="95">
        <v>51439289.094669</v>
      </c>
      <c r="O154" s="95">
        <v>339786699.61535007</v>
      </c>
      <c r="P154" s="95">
        <v>302260048</v>
      </c>
      <c r="Q154" s="116">
        <v>14959</v>
      </c>
    </row>
    <row r="155" spans="2:17" s="89" customFormat="1" ht="15" customHeight="1">
      <c r="B155" s="131"/>
      <c r="C155" s="98">
        <v>1998</v>
      </c>
      <c r="D155" s="99">
        <v>42</v>
      </c>
      <c r="E155" s="99">
        <f>((D155-D154)/D154)*100</f>
        <v>27.27272727272727</v>
      </c>
      <c r="F155" s="96">
        <v>681714477.911664</v>
      </c>
      <c r="G155" s="96">
        <v>2621152090.1548896</v>
      </c>
      <c r="H155" s="96">
        <v>119604872.222013</v>
      </c>
      <c r="I155" s="96">
        <v>459873702.224733</v>
      </c>
      <c r="J155" s="96">
        <v>166579181.065857</v>
      </c>
      <c r="K155" s="96">
        <v>640487158.149572</v>
      </c>
      <c r="L155" s="96">
        <v>347858279.070286</v>
      </c>
      <c r="M155" s="96">
        <v>1337494632.7323153</v>
      </c>
      <c r="N155" s="96">
        <v>43875831.433141</v>
      </c>
      <c r="O155" s="96">
        <v>168699992.43754277</v>
      </c>
      <c r="P155" s="96">
        <v>447009725</v>
      </c>
      <c r="Q155" s="97">
        <v>20777</v>
      </c>
    </row>
    <row r="156" spans="2:17" s="89" customFormat="1" ht="15" customHeight="1">
      <c r="B156" s="131"/>
      <c r="C156" s="98">
        <v>1999</v>
      </c>
      <c r="D156" s="99">
        <v>42</v>
      </c>
      <c r="E156" s="99">
        <f aca="true" t="shared" si="9" ref="E156:E168">((D156-D155)/D155)*100</f>
        <v>0</v>
      </c>
      <c r="F156" s="96">
        <v>1236372078.831492</v>
      </c>
      <c r="G156" s="96">
        <v>2968209572.3115106</v>
      </c>
      <c r="H156" s="96">
        <v>202731199.896082</v>
      </c>
      <c r="I156" s="96">
        <v>486705174.3084232</v>
      </c>
      <c r="J156" s="96">
        <v>288798254.072076</v>
      </c>
      <c r="K156" s="96">
        <v>693329910.0492055</v>
      </c>
      <c r="L156" s="96">
        <v>593568776.972286</v>
      </c>
      <c r="M156" s="96">
        <v>1425005106.3103151</v>
      </c>
      <c r="N156" s="96">
        <v>67531544.736845</v>
      </c>
      <c r="O156" s="96">
        <v>162125771.80676192</v>
      </c>
      <c r="P156" s="96">
        <v>1147170826</v>
      </c>
      <c r="Q156" s="97">
        <v>20406</v>
      </c>
    </row>
    <row r="157" spans="2:17" s="81" customFormat="1" ht="15" customHeight="1">
      <c r="B157" s="131"/>
      <c r="C157" s="100">
        <v>2000</v>
      </c>
      <c r="D157" s="101">
        <v>48</v>
      </c>
      <c r="E157" s="101">
        <f t="shared" si="9"/>
        <v>14.285714285714285</v>
      </c>
      <c r="F157" s="102">
        <v>2025773432.205558</v>
      </c>
      <c r="G157" s="102">
        <v>3253047354.645197</v>
      </c>
      <c r="H157" s="102">
        <v>444385736.996752</v>
      </c>
      <c r="I157" s="102">
        <v>713607861.1740093</v>
      </c>
      <c r="J157" s="102">
        <v>532637388.940902</v>
      </c>
      <c r="K157" s="102">
        <v>855324994.1642572</v>
      </c>
      <c r="L157" s="102">
        <v>1071608633.106747</v>
      </c>
      <c r="M157" s="102">
        <v>1720821081.8262572</v>
      </c>
      <c r="N157" s="102">
        <v>246020795.764511</v>
      </c>
      <c r="O157" s="102">
        <v>395067526.3709547</v>
      </c>
      <c r="P157" s="102">
        <v>1040463936</v>
      </c>
      <c r="Q157" s="103">
        <v>21150</v>
      </c>
    </row>
    <row r="158" spans="2:17" s="89" customFormat="1" ht="15" customHeight="1">
      <c r="B158" s="131"/>
      <c r="C158" s="98">
        <v>2001</v>
      </c>
      <c r="D158" s="99">
        <v>40</v>
      </c>
      <c r="E158" s="99">
        <f t="shared" si="9"/>
        <v>-16.666666666666664</v>
      </c>
      <c r="F158" s="96">
        <v>3075526675.003444</v>
      </c>
      <c r="G158" s="96">
        <v>2511480748.2060843</v>
      </c>
      <c r="H158" s="96">
        <v>587319928.327867</v>
      </c>
      <c r="I158" s="96">
        <v>479606535.36895865</v>
      </c>
      <c r="J158" s="96">
        <v>831512384.309922</v>
      </c>
      <c r="K158" s="96">
        <v>679014544.7484924</v>
      </c>
      <c r="L158" s="96">
        <v>1906817085.251828</v>
      </c>
      <c r="M158" s="96">
        <v>1557110344.3461576</v>
      </c>
      <c r="N158" s="96">
        <v>301958365.916557</v>
      </c>
      <c r="O158" s="96">
        <v>246579757.84207818</v>
      </c>
      <c r="P158" s="96">
        <v>1773257142</v>
      </c>
      <c r="Q158" s="97">
        <v>20443</v>
      </c>
    </row>
    <row r="159" spans="2:17" s="89" customFormat="1" ht="15" customHeight="1">
      <c r="B159" s="131"/>
      <c r="C159" s="98">
        <v>2002</v>
      </c>
      <c r="D159" s="99">
        <v>49</v>
      </c>
      <c r="E159" s="99">
        <f t="shared" si="9"/>
        <v>22.5</v>
      </c>
      <c r="F159" s="96">
        <v>4853372449.456811</v>
      </c>
      <c r="G159" s="96">
        <v>3213734664.720438</v>
      </c>
      <c r="H159" s="96">
        <v>740123184.937696</v>
      </c>
      <c r="I159" s="96">
        <v>490083866.50065917</v>
      </c>
      <c r="J159" s="96">
        <v>1479305888.170138</v>
      </c>
      <c r="K159" s="96">
        <v>979544978.6816806</v>
      </c>
      <c r="L159" s="96">
        <v>3126945047.46005</v>
      </c>
      <c r="M159" s="96">
        <v>2070554402.8097327</v>
      </c>
      <c r="N159" s="96">
        <v>291870852.793337</v>
      </c>
      <c r="O159" s="96">
        <v>193266741.22206375</v>
      </c>
      <c r="P159" s="96">
        <v>2134240519</v>
      </c>
      <c r="Q159" s="97">
        <v>22225</v>
      </c>
    </row>
    <row r="160" spans="2:17" s="89" customFormat="1" ht="15" customHeight="1">
      <c r="B160" s="131"/>
      <c r="C160" s="98">
        <v>2003</v>
      </c>
      <c r="D160" s="99">
        <v>56</v>
      </c>
      <c r="E160" s="99">
        <f t="shared" si="9"/>
        <v>14.285714285714285</v>
      </c>
      <c r="F160" s="96">
        <v>7032068647.03339</v>
      </c>
      <c r="G160" s="96">
        <v>4687205192.557728</v>
      </c>
      <c r="H160" s="96">
        <v>1129313769.607632</v>
      </c>
      <c r="I160" s="96">
        <v>752740854.8784465</v>
      </c>
      <c r="J160" s="96">
        <v>2302581664.727179</v>
      </c>
      <c r="K160" s="96">
        <v>1534779206.0804956</v>
      </c>
      <c r="L160" s="96">
        <v>3371226391.806404</v>
      </c>
      <c r="M160" s="96">
        <v>2247081284.6272264</v>
      </c>
      <c r="N160" s="96">
        <v>559923106.245932</v>
      </c>
      <c r="O160" s="96">
        <v>373215140.9153505</v>
      </c>
      <c r="P160" s="96">
        <v>2547066114</v>
      </c>
      <c r="Q160" s="97">
        <v>23419</v>
      </c>
    </row>
    <row r="161" spans="2:17" s="89" customFormat="1" ht="15" customHeight="1">
      <c r="B161" s="131"/>
      <c r="C161" s="98">
        <v>2004</v>
      </c>
      <c r="D161" s="104">
        <v>60</v>
      </c>
      <c r="E161" s="99">
        <f t="shared" si="9"/>
        <v>7.142857142857142</v>
      </c>
      <c r="F161" s="96">
        <v>9916998491.191488</v>
      </c>
      <c r="G161" s="96">
        <v>6938840996.606837</v>
      </c>
      <c r="H161" s="96">
        <v>1539338103.083834</v>
      </c>
      <c r="I161" s="96">
        <v>1077062010.9304667</v>
      </c>
      <c r="J161" s="96">
        <v>2578351341.4518175</v>
      </c>
      <c r="K161" s="96">
        <v>1804050893.7873802</v>
      </c>
      <c r="L161" s="96">
        <v>4580930482.321047</v>
      </c>
      <c r="M161" s="96">
        <v>3205238788.890469</v>
      </c>
      <c r="N161" s="96">
        <v>771858110.0830039</v>
      </c>
      <c r="O161" s="96">
        <v>540062671.4387996</v>
      </c>
      <c r="P161" s="96">
        <v>3216790976.9394107</v>
      </c>
      <c r="Q161" s="97">
        <v>27989</v>
      </c>
    </row>
    <row r="162" spans="2:17" s="89" customFormat="1" ht="15.75" customHeight="1" thickBot="1">
      <c r="B162" s="131"/>
      <c r="C162" s="105">
        <v>2005</v>
      </c>
      <c r="D162" s="117">
        <v>57</v>
      </c>
      <c r="E162" s="99">
        <f t="shared" si="9"/>
        <v>-5</v>
      </c>
      <c r="F162" s="96">
        <v>9090133000</v>
      </c>
      <c r="G162" s="96">
        <v>6747126018.734321</v>
      </c>
      <c r="H162" s="96">
        <v>1177987709</v>
      </c>
      <c r="I162" s="96">
        <v>874358111.2777045</v>
      </c>
      <c r="J162" s="96">
        <v>2295088498</v>
      </c>
      <c r="K162" s="96">
        <v>1703523074.981815</v>
      </c>
      <c r="L162" s="96">
        <v>4616456356</v>
      </c>
      <c r="M162" s="96">
        <v>3426551932.069534</v>
      </c>
      <c r="N162" s="96">
        <v>416863729</v>
      </c>
      <c r="O162" s="96">
        <v>309415947.1816873</v>
      </c>
      <c r="P162" s="96">
        <v>3186247776</v>
      </c>
      <c r="Q162" s="118">
        <v>25913</v>
      </c>
    </row>
    <row r="163" spans="2:17" s="89" customFormat="1" ht="15" customHeight="1">
      <c r="B163" s="131"/>
      <c r="C163" s="105">
        <v>2006</v>
      </c>
      <c r="D163" s="104">
        <v>59</v>
      </c>
      <c r="E163" s="99">
        <f t="shared" si="9"/>
        <v>3.508771929824561</v>
      </c>
      <c r="F163" s="96">
        <v>11673639325</v>
      </c>
      <c r="G163" s="96">
        <v>8117912479.746316</v>
      </c>
      <c r="H163" s="96">
        <v>1636696320</v>
      </c>
      <c r="I163" s="96">
        <v>1138167550.990605</v>
      </c>
      <c r="J163" s="96">
        <v>2763165975</v>
      </c>
      <c r="K163" s="96">
        <v>1921520695.266375</v>
      </c>
      <c r="L163" s="96">
        <v>6081091400</v>
      </c>
      <c r="M163" s="96">
        <v>4228824138.914194</v>
      </c>
      <c r="N163" s="96">
        <v>693843467</v>
      </c>
      <c r="O163" s="96">
        <v>482502532.6666713</v>
      </c>
      <c r="P163" s="96">
        <v>4506273146</v>
      </c>
      <c r="Q163" s="97">
        <v>30637</v>
      </c>
    </row>
    <row r="164" spans="2:17" s="89" customFormat="1" ht="15" customHeight="1">
      <c r="B164" s="131"/>
      <c r="C164" s="105">
        <v>2007</v>
      </c>
      <c r="D164" s="119">
        <v>61</v>
      </c>
      <c r="E164" s="99">
        <f t="shared" si="9"/>
        <v>3.389830508474576</v>
      </c>
      <c r="F164" s="110">
        <v>13398915059</v>
      </c>
      <c r="G164" s="110">
        <v>10245463766.353926</v>
      </c>
      <c r="H164" s="110">
        <v>2074517343</v>
      </c>
      <c r="I164" s="110">
        <v>1586277111.0040603</v>
      </c>
      <c r="J164" s="110">
        <v>3152482124</v>
      </c>
      <c r="K164" s="110">
        <v>2410541542.6024055</v>
      </c>
      <c r="L164" s="110">
        <v>7359128747</v>
      </c>
      <c r="M164" s="110">
        <v>5627148660.717699</v>
      </c>
      <c r="N164" s="110">
        <v>871516287</v>
      </c>
      <c r="O164" s="110">
        <v>666403846.9479045</v>
      </c>
      <c r="P164" s="110">
        <v>5723252434</v>
      </c>
      <c r="Q164" s="111">
        <v>35699</v>
      </c>
    </row>
    <row r="165" spans="2:17" s="89" customFormat="1" ht="15" customHeight="1">
      <c r="B165" s="131"/>
      <c r="C165" s="98">
        <v>2008</v>
      </c>
      <c r="D165" s="119">
        <v>65</v>
      </c>
      <c r="E165" s="99">
        <f t="shared" si="9"/>
        <v>6.557377049180328</v>
      </c>
      <c r="F165" s="110">
        <v>15854625208</v>
      </c>
      <c r="G165" s="110">
        <v>12203844981.718817</v>
      </c>
      <c r="H165" s="110">
        <v>2085951739</v>
      </c>
      <c r="I165" s="110">
        <v>1605628094.5233421</v>
      </c>
      <c r="J165" s="110">
        <v>3079650924</v>
      </c>
      <c r="K165" s="110">
        <v>2370512199.5150676</v>
      </c>
      <c r="L165" s="110">
        <v>8124315855</v>
      </c>
      <c r="M165" s="110">
        <v>6253562602.470846</v>
      </c>
      <c r="N165" s="110">
        <v>546501126</v>
      </c>
      <c r="O165" s="110">
        <v>420660528.80729705</v>
      </c>
      <c r="P165" s="110">
        <v>7587296951</v>
      </c>
      <c r="Q165" s="111">
        <v>41146</v>
      </c>
    </row>
    <row r="166" spans="2:17" s="89" customFormat="1" ht="15.75" customHeight="1">
      <c r="B166" s="131"/>
      <c r="C166" s="98">
        <v>2009</v>
      </c>
      <c r="D166" s="119">
        <v>65</v>
      </c>
      <c r="E166" s="99">
        <f t="shared" si="9"/>
        <v>0</v>
      </c>
      <c r="F166" s="110">
        <v>16554412089</v>
      </c>
      <c r="G166" s="110">
        <v>10649142884.987745</v>
      </c>
      <c r="H166" s="110">
        <v>1940192251</v>
      </c>
      <c r="I166" s="110">
        <v>1248089294.5134542</v>
      </c>
      <c r="J166" s="110">
        <v>3176937320</v>
      </c>
      <c r="K166" s="110">
        <v>2043664207.1880248</v>
      </c>
      <c r="L166" s="110">
        <v>8839885213</v>
      </c>
      <c r="M166" s="110">
        <v>5686532400.789949</v>
      </c>
      <c r="N166" s="110">
        <v>527819211</v>
      </c>
      <c r="O166" s="110">
        <v>339536201.29556847</v>
      </c>
      <c r="P166" s="110">
        <v>6377551941</v>
      </c>
      <c r="Q166" s="111">
        <v>35262</v>
      </c>
    </row>
    <row r="167" spans="2:17" s="89" customFormat="1" ht="15.75" customHeight="1">
      <c r="B167" s="131"/>
      <c r="C167" s="112">
        <v>2010</v>
      </c>
      <c r="D167" s="120">
        <v>65</v>
      </c>
      <c r="E167" s="101">
        <f>((D167-D166)/D166)*100</f>
        <v>0</v>
      </c>
      <c r="F167" s="114">
        <v>19861482033</v>
      </c>
      <c r="G167" s="114">
        <v>13174238546.696735</v>
      </c>
      <c r="H167" s="114">
        <v>2594166967</v>
      </c>
      <c r="I167" s="114">
        <v>1720726298.089679</v>
      </c>
      <c r="J167" s="114">
        <v>3739093662</v>
      </c>
      <c r="K167" s="114">
        <v>2480162949.0581055</v>
      </c>
      <c r="L167" s="114">
        <v>10155449895</v>
      </c>
      <c r="M167" s="114">
        <v>6736170001.989918</v>
      </c>
      <c r="N167" s="114">
        <v>977891460</v>
      </c>
      <c r="O167" s="114">
        <v>648641191.2974263</v>
      </c>
      <c r="P167" s="114">
        <v>7395916364</v>
      </c>
      <c r="Q167" s="115">
        <v>38042</v>
      </c>
    </row>
    <row r="168" spans="2:17" s="81" customFormat="1" ht="15.75" customHeight="1" thickBot="1">
      <c r="B168" s="132"/>
      <c r="C168" s="98">
        <v>2011</v>
      </c>
      <c r="D168" s="120">
        <v>65</v>
      </c>
      <c r="E168" s="99">
        <f t="shared" si="9"/>
        <v>0</v>
      </c>
      <c r="F168" s="114">
        <v>24864200399</v>
      </c>
      <c r="G168" s="114">
        <v>14817229657.461592</v>
      </c>
      <c r="H168" s="114">
        <v>2984938947</v>
      </c>
      <c r="I168" s="114">
        <v>1778803467.694838</v>
      </c>
      <c r="J168" s="114">
        <v>3946624341.21</v>
      </c>
      <c r="K168" s="114">
        <v>2351897036.5839124</v>
      </c>
      <c r="L168" s="114">
        <v>12335897530.42</v>
      </c>
      <c r="M168" s="114">
        <v>7351285133.08225</v>
      </c>
      <c r="N168" s="114">
        <v>998838530</v>
      </c>
      <c r="O168" s="114">
        <v>595234097.7080677</v>
      </c>
      <c r="P168" s="114">
        <v>7876949548</v>
      </c>
      <c r="Q168" s="115">
        <v>44406</v>
      </c>
    </row>
    <row r="169" spans="2:17" s="89" customFormat="1" ht="12.75" customHeight="1">
      <c r="B169" s="130" t="s">
        <v>23</v>
      </c>
      <c r="C169" s="93">
        <v>1997</v>
      </c>
      <c r="D169" s="94">
        <v>7</v>
      </c>
      <c r="E169" s="94"/>
      <c r="F169" s="95">
        <v>7054988.096229</v>
      </c>
      <c r="G169" s="95">
        <v>46602337.692331575</v>
      </c>
      <c r="H169" s="95">
        <v>1927197.638543</v>
      </c>
      <c r="I169" s="95">
        <v>12730271.678169195</v>
      </c>
      <c r="J169" s="95">
        <v>2245409.440396</v>
      </c>
      <c r="K169" s="95">
        <v>14832247.42148269</v>
      </c>
      <c r="L169" s="95">
        <v>4289852.437205</v>
      </c>
      <c r="M169" s="95">
        <v>28336993.514667705</v>
      </c>
      <c r="N169" s="95">
        <v>680703.367184</v>
      </c>
      <c r="O169" s="95">
        <v>4496445.316863403</v>
      </c>
      <c r="P169" s="95">
        <v>1770291</v>
      </c>
      <c r="Q169" s="116">
        <v>820</v>
      </c>
    </row>
    <row r="170" spans="2:17" s="89" customFormat="1" ht="15" customHeight="1">
      <c r="B170" s="131"/>
      <c r="C170" s="98">
        <v>1998</v>
      </c>
      <c r="D170" s="99">
        <v>7</v>
      </c>
      <c r="E170" s="99">
        <f>((D170-D169)/D169)*100</f>
        <v>0</v>
      </c>
      <c r="F170" s="96">
        <v>17160002.07964</v>
      </c>
      <c r="G170" s="96">
        <v>65979199.17426042</v>
      </c>
      <c r="H170" s="96">
        <v>1918505.791231</v>
      </c>
      <c r="I170" s="96">
        <v>7376541.979956321</v>
      </c>
      <c r="J170" s="96">
        <v>4691620.461909</v>
      </c>
      <c r="K170" s="96">
        <v>18039004.8596558</v>
      </c>
      <c r="L170" s="96">
        <v>10731986.817697</v>
      </c>
      <c r="M170" s="96">
        <v>41263858.38965019</v>
      </c>
      <c r="N170" s="96">
        <v>-226837.337342</v>
      </c>
      <c r="O170" s="96">
        <v>-872176.2265054868</v>
      </c>
      <c r="P170" s="96">
        <v>2498905</v>
      </c>
      <c r="Q170" s="97">
        <v>884</v>
      </c>
    </row>
    <row r="171" spans="2:17" s="89" customFormat="1" ht="15" customHeight="1">
      <c r="B171" s="131"/>
      <c r="C171" s="98">
        <v>1999</v>
      </c>
      <c r="D171" s="99">
        <v>7</v>
      </c>
      <c r="E171" s="99">
        <f aca="true" t="shared" si="10" ref="E171:E183">((D171-D170)/D170)*100</f>
        <v>0</v>
      </c>
      <c r="F171" s="96">
        <v>21163020.969535</v>
      </c>
      <c r="G171" s="96">
        <v>50806939.50980463</v>
      </c>
      <c r="H171" s="96">
        <v>2334561.414888</v>
      </c>
      <c r="I171" s="96">
        <v>5604678.120334759</v>
      </c>
      <c r="J171" s="96">
        <v>10219241.919439</v>
      </c>
      <c r="K171" s="96">
        <v>24533756.630701162</v>
      </c>
      <c r="L171" s="96">
        <v>23384696.50129</v>
      </c>
      <c r="M171" s="96">
        <v>56140607.82279168</v>
      </c>
      <c r="N171" s="96">
        <v>-2829321.798057</v>
      </c>
      <c r="O171" s="96">
        <v>-6792469.83002031</v>
      </c>
      <c r="P171" s="96">
        <v>800248</v>
      </c>
      <c r="Q171" s="97">
        <v>918</v>
      </c>
    </row>
    <row r="172" spans="2:17" s="81" customFormat="1" ht="15" customHeight="1">
      <c r="B172" s="131"/>
      <c r="C172" s="100">
        <v>2000</v>
      </c>
      <c r="D172" s="101">
        <v>5</v>
      </c>
      <c r="E172" s="101">
        <f t="shared" si="10"/>
        <v>-28.57142857142857</v>
      </c>
      <c r="F172" s="102">
        <v>12418129.004809</v>
      </c>
      <c r="G172" s="102">
        <v>19941401.67232561</v>
      </c>
      <c r="H172" s="102">
        <v>3234668.749115</v>
      </c>
      <c r="I172" s="102">
        <v>5194327.485085855</v>
      </c>
      <c r="J172" s="102">
        <v>2937552.469801</v>
      </c>
      <c r="K172" s="102">
        <v>4717209.308354651</v>
      </c>
      <c r="L172" s="102">
        <v>7436326.901123</v>
      </c>
      <c r="M172" s="102">
        <v>11941475.37399455</v>
      </c>
      <c r="N172" s="102">
        <v>590451.478322</v>
      </c>
      <c r="O172" s="102">
        <v>948164.5820137426</v>
      </c>
      <c r="P172" s="102">
        <v>2383546</v>
      </c>
      <c r="Q172" s="103">
        <v>572</v>
      </c>
    </row>
    <row r="173" spans="2:17" s="89" customFormat="1" ht="15" customHeight="1">
      <c r="B173" s="131"/>
      <c r="C173" s="98">
        <v>2001</v>
      </c>
      <c r="D173" s="99">
        <v>4</v>
      </c>
      <c r="E173" s="99">
        <f t="shared" si="10"/>
        <v>-20</v>
      </c>
      <c r="F173" s="96">
        <v>24730592.263871</v>
      </c>
      <c r="G173" s="96">
        <v>20195047.19866453</v>
      </c>
      <c r="H173" s="96">
        <v>3122606.753417</v>
      </c>
      <c r="I173" s="96">
        <v>2549926.426964356</v>
      </c>
      <c r="J173" s="96">
        <v>4514833.360378</v>
      </c>
      <c r="K173" s="96">
        <v>3686821.238816025</v>
      </c>
      <c r="L173" s="96">
        <v>16126430.631026</v>
      </c>
      <c r="M173" s="96">
        <v>13168872.959639454</v>
      </c>
      <c r="N173" s="96">
        <v>146580.368782</v>
      </c>
      <c r="O173" s="96">
        <v>119697.79916167655</v>
      </c>
      <c r="P173" s="96">
        <v>3000050</v>
      </c>
      <c r="Q173" s="97">
        <v>239</v>
      </c>
    </row>
    <row r="174" spans="2:17" s="89" customFormat="1" ht="15" customHeight="1">
      <c r="B174" s="131"/>
      <c r="C174" s="98">
        <v>2002</v>
      </c>
      <c r="D174" s="99">
        <v>5</v>
      </c>
      <c r="E174" s="99">
        <f t="shared" si="10"/>
        <v>25</v>
      </c>
      <c r="F174" s="96">
        <v>62117488.222436</v>
      </c>
      <c r="G174" s="96">
        <v>41132043.1853831</v>
      </c>
      <c r="H174" s="96">
        <v>5782940.260114</v>
      </c>
      <c r="I174" s="96">
        <v>3829262.1824265313</v>
      </c>
      <c r="J174" s="96">
        <v>14853126.921672</v>
      </c>
      <c r="K174" s="96">
        <v>9835224.756552953</v>
      </c>
      <c r="L174" s="96">
        <v>35459231.578024</v>
      </c>
      <c r="M174" s="96">
        <v>23479871.551873032</v>
      </c>
      <c r="N174" s="96">
        <v>1014053.986729</v>
      </c>
      <c r="O174" s="96">
        <v>671471.3290577322</v>
      </c>
      <c r="P174" s="96">
        <v>134486</v>
      </c>
      <c r="Q174" s="97">
        <v>418</v>
      </c>
    </row>
    <row r="175" spans="2:17" s="89" customFormat="1" ht="15" customHeight="1">
      <c r="B175" s="131"/>
      <c r="C175" s="98">
        <v>2003</v>
      </c>
      <c r="D175" s="99">
        <v>4</v>
      </c>
      <c r="E175" s="99">
        <f t="shared" si="10"/>
        <v>-20</v>
      </c>
      <c r="F175" s="96">
        <v>61619020.457531</v>
      </c>
      <c r="G175" s="96">
        <v>41071981.39635692</v>
      </c>
      <c r="H175" s="96">
        <v>10929492.869469</v>
      </c>
      <c r="I175" s="96">
        <v>7285022.1323436</v>
      </c>
      <c r="J175" s="96">
        <v>9431309.591275</v>
      </c>
      <c r="K175" s="96">
        <v>6286412.364232681</v>
      </c>
      <c r="L175" s="96">
        <v>32929007.728122</v>
      </c>
      <c r="M175" s="96">
        <v>21948735.678816266</v>
      </c>
      <c r="N175" s="96">
        <v>1964995.912</v>
      </c>
      <c r="O175" s="96">
        <v>1309762.3906112837</v>
      </c>
      <c r="P175" s="96">
        <v>6196970</v>
      </c>
      <c r="Q175" s="97">
        <v>625</v>
      </c>
    </row>
    <row r="176" spans="2:17" s="89" customFormat="1" ht="15" customHeight="1">
      <c r="B176" s="131"/>
      <c r="C176" s="98">
        <v>2004</v>
      </c>
      <c r="D176" s="104">
        <v>7</v>
      </c>
      <c r="E176" s="99">
        <f t="shared" si="10"/>
        <v>75</v>
      </c>
      <c r="F176" s="96">
        <v>153402556.52</v>
      </c>
      <c r="G176" s="96">
        <v>107334487.25546652</v>
      </c>
      <c r="H176" s="96">
        <v>17436963.22</v>
      </c>
      <c r="I176" s="96">
        <v>12200497.494754061</v>
      </c>
      <c r="J176" s="96">
        <v>51934381.94000001</v>
      </c>
      <c r="K176" s="96">
        <v>36338053.17796448</v>
      </c>
      <c r="L176" s="96">
        <v>110160847.17</v>
      </c>
      <c r="M176" s="96">
        <v>77078624.46919642</v>
      </c>
      <c r="N176" s="96">
        <v>3944992.16</v>
      </c>
      <c r="O176" s="96">
        <v>2760278.0574600776</v>
      </c>
      <c r="P176" s="96">
        <v>10997472.02</v>
      </c>
      <c r="Q176" s="97">
        <v>1056</v>
      </c>
    </row>
    <row r="177" spans="2:17" s="89" customFormat="1" ht="15" customHeight="1">
      <c r="B177" s="131"/>
      <c r="C177" s="105">
        <v>2005</v>
      </c>
      <c r="D177" s="117">
        <v>5</v>
      </c>
      <c r="E177" s="99">
        <f t="shared" si="10"/>
        <v>-28.57142857142857</v>
      </c>
      <c r="F177" s="107">
        <v>128044609</v>
      </c>
      <c r="G177" s="96">
        <v>95040756.05302615</v>
      </c>
      <c r="H177" s="107">
        <v>19150714</v>
      </c>
      <c r="I177" s="96">
        <v>14214564.37510206</v>
      </c>
      <c r="J177" s="107">
        <v>43277757</v>
      </c>
      <c r="K177" s="96">
        <v>32122795.1546101</v>
      </c>
      <c r="L177" s="107">
        <v>96055714</v>
      </c>
      <c r="M177" s="96">
        <v>71297087.42187849</v>
      </c>
      <c r="N177" s="107">
        <v>5796028</v>
      </c>
      <c r="O177" s="96">
        <v>4302085.714709856</v>
      </c>
      <c r="P177" s="96">
        <v>13146380</v>
      </c>
      <c r="Q177" s="97">
        <v>733</v>
      </c>
    </row>
    <row r="178" spans="2:17" s="89" customFormat="1" ht="15" customHeight="1">
      <c r="B178" s="131"/>
      <c r="C178" s="105">
        <v>2006</v>
      </c>
      <c r="D178" s="104">
        <v>5</v>
      </c>
      <c r="E178" s="99">
        <f t="shared" si="10"/>
        <v>0</v>
      </c>
      <c r="F178" s="96">
        <v>317436158</v>
      </c>
      <c r="G178" s="96">
        <v>220746836.25287724</v>
      </c>
      <c r="H178" s="96">
        <v>46619144</v>
      </c>
      <c r="I178" s="96">
        <v>32419207.098698895</v>
      </c>
      <c r="J178" s="96">
        <v>143623095</v>
      </c>
      <c r="K178" s="96">
        <v>99876283.89232342</v>
      </c>
      <c r="L178" s="96">
        <v>302999391</v>
      </c>
      <c r="M178" s="96">
        <v>210707429.71189353</v>
      </c>
      <c r="N178" s="96">
        <v>5170165</v>
      </c>
      <c r="O178" s="96">
        <v>3595360.950202015</v>
      </c>
      <c r="P178" s="96">
        <v>20720389</v>
      </c>
      <c r="Q178" s="97">
        <v>1948</v>
      </c>
    </row>
    <row r="179" spans="2:17" s="89" customFormat="1" ht="15" customHeight="1">
      <c r="B179" s="131"/>
      <c r="C179" s="105">
        <v>2007</v>
      </c>
      <c r="D179" s="119">
        <v>5</v>
      </c>
      <c r="E179" s="99">
        <f t="shared" si="10"/>
        <v>0</v>
      </c>
      <c r="F179" s="110">
        <v>442552946</v>
      </c>
      <c r="G179" s="110">
        <v>338397560.77046007</v>
      </c>
      <c r="H179" s="110">
        <v>55941065</v>
      </c>
      <c r="I179" s="110">
        <v>42775265.9066058</v>
      </c>
      <c r="J179" s="110">
        <v>187094749</v>
      </c>
      <c r="K179" s="110">
        <v>143061767.56207037</v>
      </c>
      <c r="L179" s="110">
        <v>363909394</v>
      </c>
      <c r="M179" s="110">
        <v>278262866.36233646</v>
      </c>
      <c r="N179" s="110">
        <v>11334303</v>
      </c>
      <c r="O179" s="110">
        <v>8666760.718463974</v>
      </c>
      <c r="P179" s="110">
        <v>32564811</v>
      </c>
      <c r="Q179" s="111">
        <v>999</v>
      </c>
    </row>
    <row r="180" spans="2:17" s="89" customFormat="1" ht="15" customHeight="1">
      <c r="B180" s="131"/>
      <c r="C180" s="105">
        <v>2008</v>
      </c>
      <c r="D180" s="119">
        <v>6</v>
      </c>
      <c r="E180" s="99">
        <f t="shared" si="10"/>
        <v>20</v>
      </c>
      <c r="F180" s="110">
        <v>516736034</v>
      </c>
      <c r="G180" s="110">
        <v>397749323.788631</v>
      </c>
      <c r="H180" s="110">
        <v>101383882</v>
      </c>
      <c r="I180" s="110">
        <v>78038626.79444252</v>
      </c>
      <c r="J180" s="110">
        <v>210347400</v>
      </c>
      <c r="K180" s="110">
        <v>161911557.5568641</v>
      </c>
      <c r="L180" s="110">
        <v>424393284</v>
      </c>
      <c r="M180" s="110">
        <v>326669964.20736635</v>
      </c>
      <c r="N180" s="110">
        <v>34605391</v>
      </c>
      <c r="O180" s="110">
        <v>26636948.00446446</v>
      </c>
      <c r="P180" s="110">
        <v>42841647</v>
      </c>
      <c r="Q180" s="111">
        <v>1266</v>
      </c>
    </row>
    <row r="181" spans="2:17" s="89" customFormat="1" ht="15.75" customHeight="1">
      <c r="B181" s="131"/>
      <c r="C181" s="98">
        <v>2009</v>
      </c>
      <c r="D181" s="119">
        <v>9</v>
      </c>
      <c r="E181" s="99">
        <f t="shared" si="10"/>
        <v>50</v>
      </c>
      <c r="F181" s="110">
        <v>572410162</v>
      </c>
      <c r="G181" s="110">
        <v>368220723.94871765</v>
      </c>
      <c r="H181" s="110">
        <v>106780205</v>
      </c>
      <c r="I181" s="110">
        <v>68689703.64032859</v>
      </c>
      <c r="J181" s="110">
        <v>283665435</v>
      </c>
      <c r="K181" s="110">
        <v>182476655.323474</v>
      </c>
      <c r="L181" s="110">
        <v>539883561</v>
      </c>
      <c r="M181" s="110">
        <v>347296971.43187976</v>
      </c>
      <c r="N181" s="110">
        <v>41132713</v>
      </c>
      <c r="O181" s="110">
        <v>26459902.99318765</v>
      </c>
      <c r="P181" s="110">
        <v>34982770</v>
      </c>
      <c r="Q181" s="111">
        <v>2604</v>
      </c>
    </row>
    <row r="182" spans="2:17" s="89" customFormat="1" ht="15.75" customHeight="1">
      <c r="B182" s="131"/>
      <c r="C182" s="105">
        <v>2010</v>
      </c>
      <c r="D182" s="120">
        <v>10</v>
      </c>
      <c r="E182" s="101">
        <f>((D182-D181)/D181)*100</f>
        <v>11.11111111111111</v>
      </c>
      <c r="F182" s="114">
        <v>798581257</v>
      </c>
      <c r="G182" s="114">
        <v>529703672.72486067</v>
      </c>
      <c r="H182" s="114">
        <v>236960709</v>
      </c>
      <c r="I182" s="114">
        <v>157177440.3024675</v>
      </c>
      <c r="J182" s="114">
        <v>353740449</v>
      </c>
      <c r="K182" s="114">
        <v>234638132.79384452</v>
      </c>
      <c r="L182" s="114">
        <v>647763821</v>
      </c>
      <c r="M182" s="114">
        <v>429665575.08622974</v>
      </c>
      <c r="N182" s="114">
        <v>102473433</v>
      </c>
      <c r="O182" s="114">
        <v>67971234.41231096</v>
      </c>
      <c r="P182" s="114">
        <v>43944138</v>
      </c>
      <c r="Q182" s="115">
        <v>3028</v>
      </c>
    </row>
    <row r="183" spans="2:17" s="81" customFormat="1" ht="15.75" customHeight="1" thickBot="1">
      <c r="B183" s="132"/>
      <c r="C183" s="105">
        <v>2011</v>
      </c>
      <c r="D183" s="119">
        <v>8</v>
      </c>
      <c r="E183" s="99">
        <f t="shared" si="10"/>
        <v>-20</v>
      </c>
      <c r="F183" s="114">
        <v>932847160</v>
      </c>
      <c r="G183" s="114">
        <v>555908108.1725326</v>
      </c>
      <c r="H183" s="114">
        <v>191968626</v>
      </c>
      <c r="I183" s="114">
        <v>114399143.05805513</v>
      </c>
      <c r="J183" s="114">
        <v>349784904</v>
      </c>
      <c r="K183" s="114">
        <v>208446005.50635853</v>
      </c>
      <c r="L183" s="114">
        <v>758291155</v>
      </c>
      <c r="M183" s="114">
        <v>451885603.01777047</v>
      </c>
      <c r="N183" s="114">
        <v>86148736</v>
      </c>
      <c r="O183" s="114">
        <v>51338293.02885474</v>
      </c>
      <c r="P183" s="114">
        <v>63931319</v>
      </c>
      <c r="Q183" s="115">
        <v>3101</v>
      </c>
    </row>
    <row r="184" spans="2:17" s="89" customFormat="1" ht="12.75" customHeight="1">
      <c r="B184" s="130" t="s">
        <v>24</v>
      </c>
      <c r="C184" s="93">
        <v>1997</v>
      </c>
      <c r="D184" s="94">
        <v>91</v>
      </c>
      <c r="E184" s="94"/>
      <c r="F184" s="95">
        <v>524145482.270435</v>
      </c>
      <c r="G184" s="95">
        <v>3462288586.671478</v>
      </c>
      <c r="H184" s="95">
        <v>112767542.578022</v>
      </c>
      <c r="I184" s="95">
        <v>744895813.894337</v>
      </c>
      <c r="J184" s="95">
        <v>145488513.962755</v>
      </c>
      <c r="K184" s="95">
        <v>961037037.2803147</v>
      </c>
      <c r="L184" s="95">
        <v>366866391.739319</v>
      </c>
      <c r="M184" s="95">
        <v>2423367870.0239716</v>
      </c>
      <c r="N184" s="95">
        <v>20996708.658974</v>
      </c>
      <c r="O184" s="95">
        <v>138695585.8757621</v>
      </c>
      <c r="P184" s="95">
        <v>969323157</v>
      </c>
      <c r="Q184" s="116">
        <v>35386</v>
      </c>
    </row>
    <row r="185" spans="2:17" s="89" customFormat="1" ht="15" customHeight="1">
      <c r="B185" s="131"/>
      <c r="C185" s="98">
        <v>1998</v>
      </c>
      <c r="D185" s="99">
        <v>90</v>
      </c>
      <c r="E185" s="99">
        <f>((D185-D184)/D184)*100</f>
        <v>-1.098901098901099</v>
      </c>
      <c r="F185" s="96">
        <v>623100975.40668</v>
      </c>
      <c r="G185" s="96">
        <v>2395786618.8612823</v>
      </c>
      <c r="H185" s="96">
        <v>135084205.066158</v>
      </c>
      <c r="I185" s="96">
        <v>519390826.9936328</v>
      </c>
      <c r="J185" s="96">
        <v>249764618.834174</v>
      </c>
      <c r="K185" s="96">
        <v>960330275.9674795</v>
      </c>
      <c r="L185" s="96">
        <v>671917861.622993</v>
      </c>
      <c r="M185" s="96">
        <v>2583484676.459705</v>
      </c>
      <c r="N185" s="96">
        <v>1308774.486567</v>
      </c>
      <c r="O185" s="96">
        <v>5032160.95910905</v>
      </c>
      <c r="P185" s="96">
        <v>599586332</v>
      </c>
      <c r="Q185" s="97">
        <v>42261</v>
      </c>
    </row>
    <row r="186" spans="2:17" s="89" customFormat="1" ht="15" customHeight="1">
      <c r="B186" s="131"/>
      <c r="C186" s="98">
        <v>1999</v>
      </c>
      <c r="D186" s="99">
        <v>85</v>
      </c>
      <c r="E186" s="99">
        <f aca="true" t="shared" si="11" ref="E186:E198">((D186-D185)/D185)*100</f>
        <v>-5.555555555555555</v>
      </c>
      <c r="F186" s="96">
        <v>874259875.034703</v>
      </c>
      <c r="G186" s="96">
        <v>2098871831.7049177</v>
      </c>
      <c r="H186" s="96">
        <v>206217205.472457</v>
      </c>
      <c r="I186" s="96">
        <v>495074172.0382222</v>
      </c>
      <c r="J186" s="96">
        <v>255157774.150379</v>
      </c>
      <c r="K186" s="96">
        <v>612567818.903387</v>
      </c>
      <c r="L186" s="96">
        <v>897365066.067106</v>
      </c>
      <c r="M186" s="96">
        <v>2154341419.191301</v>
      </c>
      <c r="N186" s="96">
        <v>-4886389.82609</v>
      </c>
      <c r="O186" s="96">
        <v>-11730958.102478046</v>
      </c>
      <c r="P186" s="96">
        <v>613616435</v>
      </c>
      <c r="Q186" s="97">
        <v>26639</v>
      </c>
    </row>
    <row r="187" spans="2:17" s="81" customFormat="1" ht="15" customHeight="1">
      <c r="B187" s="131"/>
      <c r="C187" s="100">
        <v>2000</v>
      </c>
      <c r="D187" s="101">
        <v>90</v>
      </c>
      <c r="E187" s="101">
        <f t="shared" si="11"/>
        <v>5.88235294117647</v>
      </c>
      <c r="F187" s="102">
        <v>1371082157.265603</v>
      </c>
      <c r="G187" s="102">
        <v>2201724592.5858884</v>
      </c>
      <c r="H187" s="102">
        <v>236496596.726611</v>
      </c>
      <c r="I187" s="102">
        <v>379773283.69169194</v>
      </c>
      <c r="J187" s="102">
        <v>425524463.919994</v>
      </c>
      <c r="K187" s="102">
        <v>683319866.7161165</v>
      </c>
      <c r="L187" s="102">
        <v>1534337944.377556</v>
      </c>
      <c r="M187" s="102">
        <v>2463885601.2910166</v>
      </c>
      <c r="N187" s="102">
        <v>17771518.60558</v>
      </c>
      <c r="O187" s="102">
        <v>28538034.248463623</v>
      </c>
      <c r="P187" s="102">
        <v>671062398</v>
      </c>
      <c r="Q187" s="103">
        <v>34062</v>
      </c>
    </row>
    <row r="188" spans="2:17" s="89" customFormat="1" ht="15" customHeight="1">
      <c r="B188" s="131"/>
      <c r="C188" s="98">
        <v>2001</v>
      </c>
      <c r="D188" s="99">
        <v>100</v>
      </c>
      <c r="E188" s="99">
        <f t="shared" si="11"/>
        <v>11.11111111111111</v>
      </c>
      <c r="F188" s="96">
        <v>2688241109.856909</v>
      </c>
      <c r="G188" s="96">
        <v>2195222642.2923884</v>
      </c>
      <c r="H188" s="96">
        <v>357655115.308385</v>
      </c>
      <c r="I188" s="96">
        <v>292061825.9938943</v>
      </c>
      <c r="J188" s="96">
        <v>598584281.536065</v>
      </c>
      <c r="K188" s="96">
        <v>488805026.94873047</v>
      </c>
      <c r="L188" s="96">
        <v>2445698734.216631</v>
      </c>
      <c r="M188" s="96">
        <v>1997162091.559547</v>
      </c>
      <c r="N188" s="96">
        <v>-44574173.20554</v>
      </c>
      <c r="O188" s="96">
        <v>-36399351.94930209</v>
      </c>
      <c r="P188" s="96">
        <v>716764714</v>
      </c>
      <c r="Q188" s="97">
        <v>36131</v>
      </c>
    </row>
    <row r="189" spans="2:17" s="89" customFormat="1" ht="15" customHeight="1">
      <c r="B189" s="131"/>
      <c r="C189" s="98">
        <v>2002</v>
      </c>
      <c r="D189" s="99">
        <v>102</v>
      </c>
      <c r="E189" s="99">
        <f t="shared" si="11"/>
        <v>2</v>
      </c>
      <c r="F189" s="96">
        <v>4119183726.445254</v>
      </c>
      <c r="G189" s="96">
        <v>2727580392.786672</v>
      </c>
      <c r="H189" s="96">
        <v>563479721.252422</v>
      </c>
      <c r="I189" s="96">
        <v>373116700.17383295</v>
      </c>
      <c r="J189" s="96">
        <v>1179157670.430906</v>
      </c>
      <c r="K189" s="96">
        <v>780797253.8886688</v>
      </c>
      <c r="L189" s="96">
        <v>3765625873.985751</v>
      </c>
      <c r="M189" s="96">
        <v>2493466662.9491057</v>
      </c>
      <c r="N189" s="96">
        <v>148490417.730378</v>
      </c>
      <c r="O189" s="96">
        <v>98325197.13016117</v>
      </c>
      <c r="P189" s="96">
        <v>925664047</v>
      </c>
      <c r="Q189" s="97">
        <v>42294</v>
      </c>
    </row>
    <row r="190" spans="2:72" s="89" customFormat="1" ht="15" customHeight="1">
      <c r="B190" s="131"/>
      <c r="C190" s="98">
        <v>2003</v>
      </c>
      <c r="D190" s="99">
        <v>87</v>
      </c>
      <c r="E190" s="99">
        <f t="shared" si="11"/>
        <v>-14.705882352941178</v>
      </c>
      <c r="F190" s="96">
        <v>4548326699.966717</v>
      </c>
      <c r="G190" s="96">
        <v>3031674119.7523355</v>
      </c>
      <c r="H190" s="96">
        <v>685330917.551105</v>
      </c>
      <c r="I190" s="96">
        <v>456805357.9398795</v>
      </c>
      <c r="J190" s="96">
        <v>1622130790.845905</v>
      </c>
      <c r="K190" s="96">
        <v>1081226627.2554488</v>
      </c>
      <c r="L190" s="96">
        <v>4092356205.330547</v>
      </c>
      <c r="M190" s="96">
        <v>2727748294.026303</v>
      </c>
      <c r="N190" s="96">
        <v>196186189.729201</v>
      </c>
      <c r="O190" s="96">
        <v>130767342.20943111</v>
      </c>
      <c r="P190" s="96">
        <v>1296030813.11</v>
      </c>
      <c r="Q190" s="97">
        <v>40211</v>
      </c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</row>
    <row r="191" spans="2:72" s="89" customFormat="1" ht="15" customHeight="1">
      <c r="B191" s="131"/>
      <c r="C191" s="98">
        <v>2004</v>
      </c>
      <c r="D191" s="104">
        <v>81</v>
      </c>
      <c r="E191" s="99">
        <f t="shared" si="11"/>
        <v>-6.896551724137931</v>
      </c>
      <c r="F191" s="96">
        <v>5277337497.090003</v>
      </c>
      <c r="G191" s="96">
        <v>3692508959.264654</v>
      </c>
      <c r="H191" s="96">
        <v>800300941.8794699</v>
      </c>
      <c r="I191" s="96">
        <v>559963883.2322885</v>
      </c>
      <c r="J191" s="96">
        <v>2899316032.393</v>
      </c>
      <c r="K191" s="96">
        <v>2028627206.6651227</v>
      </c>
      <c r="L191" s="96">
        <v>6037139583.88991</v>
      </c>
      <c r="M191" s="96">
        <v>4224136131.9295955</v>
      </c>
      <c r="N191" s="96">
        <v>61966506.748787016</v>
      </c>
      <c r="O191" s="96">
        <v>43357447.09721517</v>
      </c>
      <c r="P191" s="96">
        <v>1511535680.6475856</v>
      </c>
      <c r="Q191" s="97">
        <v>41091</v>
      </c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</row>
    <row r="192" spans="2:72" s="89" customFormat="1" ht="15" customHeight="1">
      <c r="B192" s="131"/>
      <c r="C192" s="98">
        <v>2005</v>
      </c>
      <c r="D192" s="99">
        <v>77</v>
      </c>
      <c r="E192" s="99">
        <f t="shared" si="11"/>
        <v>-4.938271604938271</v>
      </c>
      <c r="F192" s="96">
        <v>5248657729</v>
      </c>
      <c r="G192" s="96">
        <v>3895801648.531093</v>
      </c>
      <c r="H192" s="96">
        <v>603965045</v>
      </c>
      <c r="I192" s="96">
        <v>448291380.2829447</v>
      </c>
      <c r="J192" s="96">
        <v>2753373591</v>
      </c>
      <c r="K192" s="96">
        <v>2043683914.7603285</v>
      </c>
      <c r="L192" s="96">
        <v>5677148897</v>
      </c>
      <c r="M192" s="96">
        <v>4213848030.075858</v>
      </c>
      <c r="N192" s="96">
        <v>-55210342</v>
      </c>
      <c r="O192" s="96">
        <v>-40979723.290233515</v>
      </c>
      <c r="P192" s="96">
        <v>1326336353</v>
      </c>
      <c r="Q192" s="97">
        <v>38720</v>
      </c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</row>
    <row r="193" spans="2:72" s="89" customFormat="1" ht="15" customHeight="1">
      <c r="B193" s="131"/>
      <c r="C193" s="98">
        <v>2006</v>
      </c>
      <c r="D193" s="99">
        <v>72</v>
      </c>
      <c r="E193" s="99">
        <f t="shared" si="11"/>
        <v>-6.493506493506493</v>
      </c>
      <c r="F193" s="96">
        <v>5540256998</v>
      </c>
      <c r="G193" s="96">
        <v>3852724944.8891177</v>
      </c>
      <c r="H193" s="96">
        <v>623948620</v>
      </c>
      <c r="I193" s="96">
        <v>433897274.7060173</v>
      </c>
      <c r="J193" s="96">
        <v>2875608080</v>
      </c>
      <c r="K193" s="96">
        <v>1999713548.5845022</v>
      </c>
      <c r="L193" s="96">
        <v>5931677228</v>
      </c>
      <c r="M193" s="96">
        <v>4124920708.479079</v>
      </c>
      <c r="N193" s="96">
        <v>-52447065</v>
      </c>
      <c r="O193" s="96">
        <v>-36471975.160117105</v>
      </c>
      <c r="P193" s="96">
        <v>1163313678</v>
      </c>
      <c r="Q193" s="97">
        <v>35309</v>
      </c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</row>
    <row r="194" spans="2:72" s="89" customFormat="1" ht="15" customHeight="1">
      <c r="B194" s="131"/>
      <c r="C194" s="98">
        <v>2007</v>
      </c>
      <c r="D194" s="99">
        <v>60</v>
      </c>
      <c r="E194" s="99">
        <f t="shared" si="11"/>
        <v>-16.666666666666664</v>
      </c>
      <c r="F194" s="96">
        <v>5046815778</v>
      </c>
      <c r="G194" s="96">
        <v>3859041419.4939556</v>
      </c>
      <c r="H194" s="96">
        <v>709983260</v>
      </c>
      <c r="I194" s="96">
        <v>542887818.3806268</v>
      </c>
      <c r="J194" s="96">
        <v>2910006293</v>
      </c>
      <c r="K194" s="96">
        <v>2225132699.4395123</v>
      </c>
      <c r="L194" s="96">
        <v>5423607127</v>
      </c>
      <c r="M194" s="96">
        <v>4147154456.7552896</v>
      </c>
      <c r="N194" s="96">
        <v>93917774</v>
      </c>
      <c r="O194" s="96">
        <v>71814109.29889356</v>
      </c>
      <c r="P194" s="96">
        <v>1185466857</v>
      </c>
      <c r="Q194" s="111">
        <v>31824</v>
      </c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</row>
    <row r="195" spans="2:72" s="89" customFormat="1" ht="15" customHeight="1">
      <c r="B195" s="131"/>
      <c r="C195" s="98">
        <v>2008</v>
      </c>
      <c r="D195" s="99">
        <v>51</v>
      </c>
      <c r="E195" s="99">
        <f t="shared" si="11"/>
        <v>-15</v>
      </c>
      <c r="F195" s="96">
        <v>4511738341</v>
      </c>
      <c r="G195" s="96">
        <v>3472838656.8140707</v>
      </c>
      <c r="H195" s="96">
        <v>520227647</v>
      </c>
      <c r="I195" s="96">
        <v>400436937.2281877</v>
      </c>
      <c r="J195" s="96">
        <v>2551047803</v>
      </c>
      <c r="K195" s="96">
        <v>1963628374.706539</v>
      </c>
      <c r="L195" s="96">
        <v>5351207509</v>
      </c>
      <c r="M195" s="96">
        <v>4119006665.1271987</v>
      </c>
      <c r="N195" s="96">
        <v>-134899664</v>
      </c>
      <c r="O195" s="96">
        <v>-103836865.64292037</v>
      </c>
      <c r="P195" s="96">
        <v>1146540107</v>
      </c>
      <c r="Q195" s="111">
        <v>26397</v>
      </c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</row>
    <row r="196" spans="2:72" s="89" customFormat="1" ht="15.75" customHeight="1">
      <c r="B196" s="131"/>
      <c r="C196" s="98">
        <v>2009</v>
      </c>
      <c r="D196" s="109">
        <v>53</v>
      </c>
      <c r="E196" s="99">
        <f t="shared" si="11"/>
        <v>3.9215686274509802</v>
      </c>
      <c r="F196" s="110">
        <v>4505582833</v>
      </c>
      <c r="G196" s="110">
        <v>2898356952.262099</v>
      </c>
      <c r="H196" s="110">
        <v>731343079</v>
      </c>
      <c r="I196" s="110">
        <v>470459289.3028761</v>
      </c>
      <c r="J196" s="110">
        <v>2610077832</v>
      </c>
      <c r="K196" s="110">
        <v>1679014127.7427905</v>
      </c>
      <c r="L196" s="110">
        <v>4998762168</v>
      </c>
      <c r="M196" s="110">
        <v>3215609970.8593593</v>
      </c>
      <c r="N196" s="110">
        <v>204411501</v>
      </c>
      <c r="O196" s="110">
        <v>131494085.67219675</v>
      </c>
      <c r="P196" s="110">
        <v>969995999</v>
      </c>
      <c r="Q196" s="111">
        <v>24030</v>
      </c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</row>
    <row r="197" spans="2:72" s="89" customFormat="1" ht="15.75" customHeight="1">
      <c r="B197" s="131"/>
      <c r="C197" s="112">
        <v>2010</v>
      </c>
      <c r="D197" s="113">
        <v>52</v>
      </c>
      <c r="E197" s="101">
        <f>((D197-D196)/D196)*100</f>
        <v>-1.8867924528301887</v>
      </c>
      <c r="F197" s="114">
        <v>5314376653</v>
      </c>
      <c r="G197" s="114">
        <v>3525057477.447599</v>
      </c>
      <c r="H197" s="114">
        <v>884429472</v>
      </c>
      <c r="I197" s="114">
        <v>586647301.6715308</v>
      </c>
      <c r="J197" s="114">
        <v>2802987362</v>
      </c>
      <c r="K197" s="114">
        <v>1859238101.6184664</v>
      </c>
      <c r="L197" s="114">
        <v>6395025665</v>
      </c>
      <c r="M197" s="114">
        <v>4241858360.97108</v>
      </c>
      <c r="N197" s="114">
        <v>321838806</v>
      </c>
      <c r="O197" s="114">
        <v>213477584.23985142</v>
      </c>
      <c r="P197" s="114">
        <v>1005192389</v>
      </c>
      <c r="Q197" s="115">
        <v>25594</v>
      </c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</row>
    <row r="198" spans="2:72" s="81" customFormat="1" ht="15.75" customHeight="1" thickBot="1">
      <c r="B198" s="132"/>
      <c r="C198" s="98">
        <v>2011</v>
      </c>
      <c r="D198" s="99">
        <v>57</v>
      </c>
      <c r="E198" s="99">
        <f t="shared" si="11"/>
        <v>9.615384615384617</v>
      </c>
      <c r="F198" s="114">
        <v>6973995094</v>
      </c>
      <c r="G198" s="114">
        <v>4155986731.1061583</v>
      </c>
      <c r="H198" s="114">
        <v>1122453733</v>
      </c>
      <c r="I198" s="114">
        <v>668899641.8483248</v>
      </c>
      <c r="J198" s="114">
        <v>3276250362</v>
      </c>
      <c r="K198" s="114">
        <v>1952403586.2841613</v>
      </c>
      <c r="L198" s="114">
        <v>7223592512</v>
      </c>
      <c r="M198" s="114">
        <v>4304728383.9672</v>
      </c>
      <c r="N198" s="114">
        <v>427361693</v>
      </c>
      <c r="O198" s="114">
        <v>254676050.3200124</v>
      </c>
      <c r="P198" s="114">
        <v>1184028048</v>
      </c>
      <c r="Q198" s="115">
        <v>27466</v>
      </c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22"/>
      <c r="AK198" s="122"/>
      <c r="AL198" s="122"/>
      <c r="AM198" s="122"/>
      <c r="AN198" s="122"/>
      <c r="AO198" s="122"/>
      <c r="AP198" s="122"/>
      <c r="AQ198" s="122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2"/>
      <c r="BB198" s="122"/>
      <c r="BC198" s="122"/>
      <c r="BD198" s="122"/>
      <c r="BE198" s="122"/>
      <c r="BF198" s="122"/>
      <c r="BG198" s="122"/>
      <c r="BH198" s="122"/>
      <c r="BI198" s="122"/>
      <c r="BJ198" s="122"/>
      <c r="BK198" s="122"/>
      <c r="BL198" s="122"/>
      <c r="BM198" s="122"/>
      <c r="BN198" s="122"/>
      <c r="BO198" s="122"/>
      <c r="BP198" s="122"/>
      <c r="BQ198" s="122"/>
      <c r="BR198" s="122"/>
      <c r="BS198" s="122"/>
      <c r="BT198" s="122"/>
    </row>
    <row r="199" spans="2:17" ht="12.75" customHeight="1">
      <c r="B199" s="133" t="s">
        <v>25</v>
      </c>
      <c r="C199" s="93">
        <v>2000</v>
      </c>
      <c r="D199" s="94">
        <v>1</v>
      </c>
      <c r="E199" s="94"/>
      <c r="F199" s="95">
        <v>3067515.209</v>
      </c>
      <c r="G199" s="95">
        <v>4894632.619552903</v>
      </c>
      <c r="H199" s="95">
        <v>218820.781347</v>
      </c>
      <c r="I199" s="95">
        <v>349157.95399307495</v>
      </c>
      <c r="J199" s="95">
        <v>106824.526</v>
      </c>
      <c r="K199" s="95">
        <v>170452.8825134432</v>
      </c>
      <c r="L199" s="95">
        <v>642746.12</v>
      </c>
      <c r="M199" s="95">
        <v>1025587.7838234591</v>
      </c>
      <c r="N199" s="95">
        <v>127917.809</v>
      </c>
      <c r="O199" s="95">
        <v>204110.04930510125</v>
      </c>
      <c r="P199" s="95">
        <v>0</v>
      </c>
      <c r="Q199" s="116">
        <v>45</v>
      </c>
    </row>
    <row r="200" spans="2:17" ht="12.75" customHeight="1">
      <c r="B200" s="134"/>
      <c r="C200" s="98">
        <v>2001</v>
      </c>
      <c r="D200" s="99">
        <v>2</v>
      </c>
      <c r="E200" s="99">
        <f>((D200-D199)/D199)*100</f>
        <v>100</v>
      </c>
      <c r="F200" s="96">
        <v>12915409.518242</v>
      </c>
      <c r="G200" s="96">
        <v>10489076.371895202</v>
      </c>
      <c r="H200" s="96">
        <v>4237254.979624</v>
      </c>
      <c r="I200" s="96">
        <v>3441229.7206445117</v>
      </c>
      <c r="J200" s="96">
        <v>1229115.680884</v>
      </c>
      <c r="K200" s="96">
        <v>998209.7918364032</v>
      </c>
      <c r="L200" s="96">
        <v>26485241.428588</v>
      </c>
      <c r="M200" s="96">
        <v>21509633.099915538</v>
      </c>
      <c r="N200" s="96">
        <v>192156.929588</v>
      </c>
      <c r="O200" s="96">
        <v>156057.6694831563</v>
      </c>
      <c r="P200" s="96">
        <v>0</v>
      </c>
      <c r="Q200" s="97">
        <v>251</v>
      </c>
    </row>
    <row r="201" spans="2:17" ht="12.75" customHeight="1">
      <c r="B201" s="134"/>
      <c r="C201" s="98">
        <v>2002</v>
      </c>
      <c r="D201" s="99">
        <v>2</v>
      </c>
      <c r="E201" s="99">
        <f aca="true" t="shared" si="12" ref="E201:E210">((D201-D200)/D200)*100</f>
        <v>0</v>
      </c>
      <c r="F201" s="96">
        <v>30166575.54</v>
      </c>
      <c r="G201" s="96">
        <v>19936934.465666514</v>
      </c>
      <c r="H201" s="96">
        <v>4690335.107264</v>
      </c>
      <c r="I201" s="96">
        <v>3099818.3248060276</v>
      </c>
      <c r="J201" s="96">
        <v>19824130.18</v>
      </c>
      <c r="K201" s="96">
        <v>13101665.573987179</v>
      </c>
      <c r="L201" s="96">
        <v>24027323.444</v>
      </c>
      <c r="M201" s="96">
        <v>15879534.362566916</v>
      </c>
      <c r="N201" s="96">
        <v>2710036.723</v>
      </c>
      <c r="O201" s="96">
        <v>1791049.3179565135</v>
      </c>
      <c r="P201" s="96">
        <v>7453721</v>
      </c>
      <c r="Q201" s="97">
        <v>142</v>
      </c>
    </row>
    <row r="202" spans="2:17" ht="12.75" customHeight="1">
      <c r="B202" s="134"/>
      <c r="C202" s="98">
        <v>2003</v>
      </c>
      <c r="D202" s="99">
        <v>2</v>
      </c>
      <c r="E202" s="99">
        <f t="shared" si="12"/>
        <v>0</v>
      </c>
      <c r="F202" s="96">
        <v>36850932.744188</v>
      </c>
      <c r="G202" s="96">
        <v>24562867.18003293</v>
      </c>
      <c r="H202" s="96">
        <v>1927260.889127</v>
      </c>
      <c r="I202" s="96">
        <v>1284609.3630659815</v>
      </c>
      <c r="J202" s="96">
        <v>4303192.413</v>
      </c>
      <c r="K202" s="96">
        <v>2868278.651842668</v>
      </c>
      <c r="L202" s="96">
        <v>7661945.220105</v>
      </c>
      <c r="M202" s="96">
        <v>5107044.21211182</v>
      </c>
      <c r="N202" s="96">
        <v>1198834.448</v>
      </c>
      <c r="O202" s="96">
        <v>799079.1310897373</v>
      </c>
      <c r="P202" s="96">
        <v>1331574</v>
      </c>
      <c r="Q202" s="97">
        <v>57</v>
      </c>
    </row>
    <row r="203" spans="2:17" ht="12.75" customHeight="1">
      <c r="B203" s="134"/>
      <c r="C203" s="98">
        <v>2004</v>
      </c>
      <c r="D203" s="99">
        <v>3</v>
      </c>
      <c r="E203" s="99">
        <f t="shared" si="12"/>
        <v>50</v>
      </c>
      <c r="F203" s="96">
        <v>55997838.629999995</v>
      </c>
      <c r="G203" s="96">
        <v>39181247.29219143</v>
      </c>
      <c r="H203" s="96">
        <v>9263084.23</v>
      </c>
      <c r="I203" s="96">
        <v>6481307.185838232</v>
      </c>
      <c r="J203" s="96">
        <v>120589335.13</v>
      </c>
      <c r="K203" s="96">
        <v>84375409.41085921</v>
      </c>
      <c r="L203" s="96">
        <v>143572931.78</v>
      </c>
      <c r="M203" s="96">
        <v>100456851.23145816</v>
      </c>
      <c r="N203" s="96">
        <v>4633827.7</v>
      </c>
      <c r="O203" s="96">
        <v>3242252.798768542</v>
      </c>
      <c r="P203" s="96">
        <v>2080671.86</v>
      </c>
      <c r="Q203" s="97">
        <v>525</v>
      </c>
    </row>
    <row r="204" spans="2:17" ht="12.75" customHeight="1">
      <c r="B204" s="134"/>
      <c r="C204" s="98">
        <v>2005</v>
      </c>
      <c r="D204" s="99">
        <v>2</v>
      </c>
      <c r="E204" s="99">
        <f t="shared" si="12"/>
        <v>-33.33333333333333</v>
      </c>
      <c r="F204" s="96">
        <v>51905651</v>
      </c>
      <c r="G204" s="96">
        <v>38526825.557056546</v>
      </c>
      <c r="H204" s="96">
        <v>1004620</v>
      </c>
      <c r="I204" s="96">
        <v>745676.409898609</v>
      </c>
      <c r="J204" s="96">
        <v>59970275</v>
      </c>
      <c r="K204" s="96">
        <v>44512770.3635527</v>
      </c>
      <c r="L204" s="96">
        <v>73066037</v>
      </c>
      <c r="M204" s="96">
        <v>54233063.402758196</v>
      </c>
      <c r="N204" s="96">
        <v>-1545995</v>
      </c>
      <c r="O204" s="96">
        <v>-1147510.502798272</v>
      </c>
      <c r="P204" s="96">
        <v>0</v>
      </c>
      <c r="Q204" s="97">
        <v>190</v>
      </c>
    </row>
    <row r="205" spans="2:17" ht="12.75" customHeight="1">
      <c r="B205" s="134"/>
      <c r="C205" s="98">
        <v>2006</v>
      </c>
      <c r="D205" s="99">
        <v>1</v>
      </c>
      <c r="E205" s="99">
        <f t="shared" si="12"/>
        <v>-50</v>
      </c>
      <c r="F205" s="96">
        <v>41827538</v>
      </c>
      <c r="G205" s="96">
        <v>29087098.142572027</v>
      </c>
      <c r="H205" s="96">
        <v>3013996</v>
      </c>
      <c r="I205" s="96">
        <v>2095949.2632179193</v>
      </c>
      <c r="J205" s="96">
        <v>3449426</v>
      </c>
      <c r="K205" s="96">
        <v>2398749.66098984</v>
      </c>
      <c r="L205" s="96">
        <v>8558073</v>
      </c>
      <c r="M205" s="96">
        <v>5951330.658340345</v>
      </c>
      <c r="N205" s="96">
        <v>1673529</v>
      </c>
      <c r="O205" s="96">
        <v>1163781.1976272766</v>
      </c>
      <c r="P205" s="96">
        <v>0</v>
      </c>
      <c r="Q205" s="97">
        <v>68</v>
      </c>
    </row>
    <row r="206" spans="2:17" ht="12.75" customHeight="1">
      <c r="B206" s="134"/>
      <c r="C206" s="98">
        <v>2007</v>
      </c>
      <c r="D206" s="99">
        <v>2</v>
      </c>
      <c r="E206" s="99">
        <f t="shared" si="12"/>
        <v>100</v>
      </c>
      <c r="F206" s="96">
        <v>103900676</v>
      </c>
      <c r="G206" s="96">
        <v>79447522.92034654</v>
      </c>
      <c r="H206" s="96">
        <v>44560341</v>
      </c>
      <c r="I206" s="96">
        <v>34073009.42811919</v>
      </c>
      <c r="J206" s="96">
        <v>79211510</v>
      </c>
      <c r="K206" s="96">
        <v>60568982.78775644</v>
      </c>
      <c r="L206" s="96">
        <v>113950332</v>
      </c>
      <c r="M206" s="96">
        <v>87131979.90503062</v>
      </c>
      <c r="N206" s="96">
        <v>24139536</v>
      </c>
      <c r="O206" s="96">
        <v>18458266.235404767</v>
      </c>
      <c r="P206" s="96">
        <v>0</v>
      </c>
      <c r="Q206" s="97">
        <v>264</v>
      </c>
    </row>
    <row r="207" spans="2:17" ht="12.75" customHeight="1">
      <c r="B207" s="134"/>
      <c r="C207" s="98">
        <v>2008</v>
      </c>
      <c r="D207" s="99">
        <v>1</v>
      </c>
      <c r="E207" s="99">
        <f t="shared" si="12"/>
        <v>-50</v>
      </c>
      <c r="F207" s="96">
        <v>62101332</v>
      </c>
      <c r="G207" s="96">
        <v>47801510.2182196</v>
      </c>
      <c r="H207" s="96">
        <v>6035647</v>
      </c>
      <c r="I207" s="96">
        <v>4645843.051225801</v>
      </c>
      <c r="J207" s="96">
        <v>7478241</v>
      </c>
      <c r="K207" s="96">
        <v>5756256.783281377</v>
      </c>
      <c r="L207" s="96">
        <v>15242906</v>
      </c>
      <c r="M207" s="96">
        <v>11732983.874071509</v>
      </c>
      <c r="N207" s="96">
        <v>4059986</v>
      </c>
      <c r="O207" s="96">
        <v>3125109.4946695915</v>
      </c>
      <c r="P207" s="96">
        <v>5606153</v>
      </c>
      <c r="Q207" s="97">
        <v>64</v>
      </c>
    </row>
    <row r="208" spans="2:17" ht="12.75">
      <c r="B208" s="134"/>
      <c r="C208" s="98">
        <v>2009</v>
      </c>
      <c r="D208" s="99">
        <v>2</v>
      </c>
      <c r="E208" s="99">
        <f t="shared" si="12"/>
        <v>100</v>
      </c>
      <c r="F208" s="96">
        <v>78236287</v>
      </c>
      <c r="G208" s="96">
        <v>50327936.41808135</v>
      </c>
      <c r="H208" s="96">
        <v>8591098</v>
      </c>
      <c r="I208" s="96">
        <v>5526492.251677356</v>
      </c>
      <c r="J208" s="96">
        <v>123287740</v>
      </c>
      <c r="K208" s="96">
        <v>79308691.37295517</v>
      </c>
      <c r="L208" s="96">
        <v>172289284</v>
      </c>
      <c r="M208" s="96">
        <v>110830465.7999524</v>
      </c>
      <c r="N208" s="96">
        <v>-2356961</v>
      </c>
      <c r="O208" s="96">
        <v>-1516188.815912205</v>
      </c>
      <c r="P208" s="96">
        <v>5259980</v>
      </c>
      <c r="Q208" s="97">
        <v>286</v>
      </c>
    </row>
    <row r="209" spans="2:17" ht="12.75">
      <c r="B209" s="134"/>
      <c r="C209" s="98">
        <v>2010</v>
      </c>
      <c r="D209" s="99">
        <v>2</v>
      </c>
      <c r="E209" s="99">
        <f t="shared" si="12"/>
        <v>0</v>
      </c>
      <c r="F209" s="96">
        <v>85039719</v>
      </c>
      <c r="G209" s="96">
        <v>56407348.76625099</v>
      </c>
      <c r="H209" s="96">
        <v>14393954</v>
      </c>
      <c r="I209" s="96">
        <v>9547594.852746086</v>
      </c>
      <c r="J209" s="96">
        <v>145118533</v>
      </c>
      <c r="K209" s="96">
        <v>96257981.56009552</v>
      </c>
      <c r="L209" s="96">
        <v>171940948</v>
      </c>
      <c r="M209" s="96">
        <v>114049448.1294773</v>
      </c>
      <c r="N209" s="96">
        <v>2465338</v>
      </c>
      <c r="O209" s="96">
        <v>1635273.2820376756</v>
      </c>
      <c r="P209" s="96">
        <v>4998448</v>
      </c>
      <c r="Q209" s="97">
        <v>287</v>
      </c>
    </row>
    <row r="210" spans="2:17" ht="12.75">
      <c r="B210" s="134"/>
      <c r="C210" s="98">
        <v>2011</v>
      </c>
      <c r="D210" s="99">
        <v>1</v>
      </c>
      <c r="E210" s="99">
        <f t="shared" si="12"/>
        <v>-50</v>
      </c>
      <c r="F210" s="96">
        <v>46634866</v>
      </c>
      <c r="G210" s="96">
        <v>27790940.729175355</v>
      </c>
      <c r="H210" s="96">
        <v>16533221</v>
      </c>
      <c r="I210" s="96">
        <v>9852580.360654565</v>
      </c>
      <c r="J210" s="96">
        <v>137435000</v>
      </c>
      <c r="K210" s="96">
        <v>81901123.91690403</v>
      </c>
      <c r="L210" s="96">
        <v>152386013</v>
      </c>
      <c r="M210" s="96">
        <v>90810825.00029796</v>
      </c>
      <c r="N210" s="96">
        <v>2165432</v>
      </c>
      <c r="O210" s="96">
        <v>1290437.7674219038</v>
      </c>
      <c r="P210" s="96">
        <v>0</v>
      </c>
      <c r="Q210" s="97">
        <v>220</v>
      </c>
    </row>
  </sheetData>
  <mergeCells count="14">
    <mergeCell ref="B4:B18"/>
    <mergeCell ref="B19:B33"/>
    <mergeCell ref="B34:B48"/>
    <mergeCell ref="B49:B63"/>
    <mergeCell ref="B64:B78"/>
    <mergeCell ref="B79:B93"/>
    <mergeCell ref="B94:B108"/>
    <mergeCell ref="B109:B123"/>
    <mergeCell ref="B184:B198"/>
    <mergeCell ref="B199:B210"/>
    <mergeCell ref="B124:B138"/>
    <mergeCell ref="B139:B153"/>
    <mergeCell ref="B154:B168"/>
    <mergeCell ref="B169:B18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Yunus Börü</dc:creator>
  <cp:keywords/>
  <dc:description/>
  <cp:lastModifiedBy>Zehra Ter</cp:lastModifiedBy>
  <dcterms:created xsi:type="dcterms:W3CDTF">2012-06-05T08:07:07Z</dcterms:created>
  <dcterms:modified xsi:type="dcterms:W3CDTF">2012-07-11T06:50:48Z</dcterms:modified>
  <cp:category/>
  <cp:version/>
  <cp:contentType/>
  <cp:contentStatus/>
</cp:coreProperties>
</file>